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filterPrivacy="1" defaultThemeVersion="124226"/>
  <xr:revisionPtr revIDLastSave="0" documentId="13_ncr:1_{6F0C51D0-3F2D-4070-B90B-DB061A8FC11A}" xr6:coauthVersionLast="36" xr6:coauthVersionMax="36" xr10:uidLastSave="{00000000-0000-0000-0000-000000000000}"/>
  <bookViews>
    <workbookView xWindow="360" yWindow="60" windowWidth="11292" windowHeight="5580" activeTab="3" xr2:uid="{00000000-000D-0000-FFFF-FFFF00000000}"/>
  </bookViews>
  <sheets>
    <sheet name="IV TP  5 let 22-23   " sheetId="17" r:id="rId1"/>
    <sheet name="III TP  5 let 22-23  " sheetId="16" r:id="rId2"/>
    <sheet name="II TP  5 let 22-23 " sheetId="14" r:id="rId3"/>
    <sheet name="I TP 5 let 22-23" sheetId="15" r:id="rId4"/>
  </sheets>
  <calcPr calcId="191029"/>
</workbook>
</file>

<file path=xl/calcChain.xml><?xml version="1.0" encoding="utf-8"?>
<calcChain xmlns="http://schemas.openxmlformats.org/spreadsheetml/2006/main">
  <c r="F63" i="15" l="1"/>
  <c r="E63" i="15"/>
  <c r="I53" i="14" l="1"/>
  <c r="F62" i="17" l="1"/>
  <c r="E62" i="17"/>
  <c r="D62" i="17"/>
  <c r="H32" i="17"/>
  <c r="G32" i="17"/>
  <c r="F32" i="17"/>
  <c r="E32" i="17"/>
  <c r="D32" i="17"/>
  <c r="C32" i="17"/>
  <c r="I30" i="17"/>
  <c r="J30" i="17" s="1"/>
  <c r="F62" i="16"/>
  <c r="E62" i="16"/>
  <c r="D62" i="16"/>
  <c r="C62" i="16"/>
  <c r="I61" i="16"/>
  <c r="H32" i="16"/>
  <c r="G32" i="16"/>
  <c r="F32" i="16"/>
  <c r="E32" i="16"/>
  <c r="D32" i="16"/>
  <c r="C32" i="16"/>
  <c r="I30" i="16"/>
  <c r="J30" i="16" s="1"/>
  <c r="F62" i="14"/>
  <c r="E62" i="14"/>
  <c r="D62" i="14"/>
  <c r="C62" i="14"/>
  <c r="I61" i="14"/>
  <c r="H32" i="14"/>
  <c r="G32" i="14"/>
  <c r="F32" i="14"/>
  <c r="E32" i="14"/>
  <c r="D32" i="14"/>
  <c r="C32" i="14"/>
  <c r="I30" i="14"/>
  <c r="J30" i="14" s="1"/>
  <c r="I53" i="15"/>
  <c r="F62" i="15"/>
  <c r="D62" i="15"/>
  <c r="E62" i="15"/>
  <c r="C62" i="15"/>
  <c r="I61" i="15"/>
  <c r="H32" i="15"/>
  <c r="G32" i="15"/>
  <c r="D32" i="15"/>
  <c r="E32" i="15"/>
  <c r="F32" i="15"/>
  <c r="C32" i="15"/>
  <c r="I30" i="15"/>
  <c r="J30" i="15" s="1"/>
  <c r="I62" i="14" l="1"/>
  <c r="J62" i="14" s="1"/>
  <c r="I32" i="16"/>
  <c r="J32" i="16" s="1"/>
  <c r="I62" i="16"/>
  <c r="I62" i="17"/>
  <c r="I62" i="15"/>
  <c r="J62" i="15" s="1"/>
  <c r="J62" i="16" l="1"/>
  <c r="J62" i="17"/>
  <c r="I53" i="17"/>
  <c r="J53" i="17" s="1"/>
  <c r="G74" i="17"/>
  <c r="I66" i="17"/>
  <c r="J66" i="17" s="1"/>
  <c r="I61" i="17"/>
  <c r="J61" i="17" s="1"/>
  <c r="H55" i="17"/>
  <c r="G55" i="17"/>
  <c r="F55" i="17"/>
  <c r="E55" i="17"/>
  <c r="D55" i="17"/>
  <c r="I54" i="17"/>
  <c r="J54" i="17" s="1"/>
  <c r="I52" i="17"/>
  <c r="J52" i="17" s="1"/>
  <c r="I51" i="17"/>
  <c r="J51" i="17" s="1"/>
  <c r="I50" i="17"/>
  <c r="J50" i="17" s="1"/>
  <c r="I49" i="17"/>
  <c r="J49" i="17" s="1"/>
  <c r="H46" i="17"/>
  <c r="G46" i="17"/>
  <c r="F46" i="17"/>
  <c r="E46" i="17"/>
  <c r="D46" i="17"/>
  <c r="C46" i="17"/>
  <c r="C57" i="17" s="1"/>
  <c r="I45" i="17"/>
  <c r="J45" i="17" s="1"/>
  <c r="I44" i="17"/>
  <c r="J44" i="17" s="1"/>
  <c r="I43" i="17"/>
  <c r="J43" i="17" s="1"/>
  <c r="I42" i="17"/>
  <c r="J42" i="17" s="1"/>
  <c r="I41" i="17"/>
  <c r="J41" i="17" s="1"/>
  <c r="I40" i="17"/>
  <c r="J40" i="17" s="1"/>
  <c r="I39" i="17"/>
  <c r="J39" i="17" s="1"/>
  <c r="I38" i="17"/>
  <c r="J38" i="17" s="1"/>
  <c r="I37" i="17"/>
  <c r="J37" i="17" s="1"/>
  <c r="I36" i="17"/>
  <c r="J36" i="17" s="1"/>
  <c r="I35" i="17"/>
  <c r="I31" i="17"/>
  <c r="H27" i="17"/>
  <c r="G27" i="17"/>
  <c r="F27" i="17"/>
  <c r="E27" i="17"/>
  <c r="D27" i="17"/>
  <c r="C27" i="17"/>
  <c r="I26" i="17"/>
  <c r="J26" i="17" s="1"/>
  <c r="I25" i="17"/>
  <c r="J25" i="17" s="1"/>
  <c r="I24" i="17"/>
  <c r="J24" i="17" s="1"/>
  <c r="I23" i="17"/>
  <c r="J23" i="17" s="1"/>
  <c r="I22" i="17"/>
  <c r="J22" i="17" s="1"/>
  <c r="I21" i="17"/>
  <c r="J21" i="17" s="1"/>
  <c r="I20" i="17"/>
  <c r="J20" i="17" s="1"/>
  <c r="I19" i="17"/>
  <c r="J19" i="17" s="1"/>
  <c r="I18" i="17"/>
  <c r="J18" i="17" s="1"/>
  <c r="I17" i="17"/>
  <c r="J17" i="17" s="1"/>
  <c r="I16" i="17"/>
  <c r="J16" i="17" s="1"/>
  <c r="I15" i="17"/>
  <c r="J15" i="17" s="1"/>
  <c r="I14" i="17"/>
  <c r="J14" i="17" s="1"/>
  <c r="I13" i="17"/>
  <c r="J13" i="17" s="1"/>
  <c r="I12" i="17"/>
  <c r="J12" i="17" s="1"/>
  <c r="I11" i="17"/>
  <c r="G74" i="16"/>
  <c r="I66" i="16"/>
  <c r="J66" i="16" s="1"/>
  <c r="J61" i="16"/>
  <c r="H55" i="16"/>
  <c r="G55" i="16"/>
  <c r="F55" i="16"/>
  <c r="E55" i="16"/>
  <c r="D55" i="16"/>
  <c r="I54" i="16"/>
  <c r="J54" i="16" s="1"/>
  <c r="I53" i="16"/>
  <c r="J53" i="16" s="1"/>
  <c r="I52" i="16"/>
  <c r="J52" i="16" s="1"/>
  <c r="I51" i="16"/>
  <c r="J51" i="16" s="1"/>
  <c r="I50" i="16"/>
  <c r="J50" i="16" s="1"/>
  <c r="I49" i="16"/>
  <c r="J49" i="16" s="1"/>
  <c r="H46" i="16"/>
  <c r="G46" i="16"/>
  <c r="G57" i="16" s="1"/>
  <c r="F46" i="16"/>
  <c r="E46" i="16"/>
  <c r="D46" i="16"/>
  <c r="C46" i="16"/>
  <c r="C57" i="16" s="1"/>
  <c r="I45" i="16"/>
  <c r="J45" i="16" s="1"/>
  <c r="I44" i="16"/>
  <c r="J44" i="16" s="1"/>
  <c r="I43" i="16"/>
  <c r="J43" i="16" s="1"/>
  <c r="I42" i="16"/>
  <c r="J42" i="16" s="1"/>
  <c r="I41" i="16"/>
  <c r="J41" i="16" s="1"/>
  <c r="I40" i="16"/>
  <c r="J40" i="16" s="1"/>
  <c r="I39" i="16"/>
  <c r="J39" i="16" s="1"/>
  <c r="I38" i="16"/>
  <c r="J38" i="16" s="1"/>
  <c r="I37" i="16"/>
  <c r="J37" i="16" s="1"/>
  <c r="I36" i="16"/>
  <c r="J36" i="16" s="1"/>
  <c r="I35" i="16"/>
  <c r="I31" i="16"/>
  <c r="J31" i="16" s="1"/>
  <c r="H27" i="16"/>
  <c r="G27" i="16"/>
  <c r="F27" i="16"/>
  <c r="E27" i="16"/>
  <c r="D27" i="16"/>
  <c r="C27" i="16"/>
  <c r="I26" i="16"/>
  <c r="J26" i="16" s="1"/>
  <c r="I25" i="16"/>
  <c r="J25" i="16" s="1"/>
  <c r="I24" i="16"/>
  <c r="J24" i="16" s="1"/>
  <c r="I23" i="16"/>
  <c r="J23" i="16" s="1"/>
  <c r="I22" i="16"/>
  <c r="J22" i="16" s="1"/>
  <c r="I21" i="16"/>
  <c r="J21" i="16" s="1"/>
  <c r="I20" i="16"/>
  <c r="J20" i="16" s="1"/>
  <c r="I19" i="16"/>
  <c r="J19" i="16" s="1"/>
  <c r="I18" i="16"/>
  <c r="J18" i="16" s="1"/>
  <c r="I17" i="16"/>
  <c r="J17" i="16" s="1"/>
  <c r="I16" i="16"/>
  <c r="J16" i="16" s="1"/>
  <c r="I15" i="16"/>
  <c r="J15" i="16" s="1"/>
  <c r="I14" i="16"/>
  <c r="J14" i="16" s="1"/>
  <c r="I13" i="16"/>
  <c r="J13" i="16" s="1"/>
  <c r="I12" i="16"/>
  <c r="J12" i="16" s="1"/>
  <c r="I11" i="16"/>
  <c r="G74" i="15"/>
  <c r="I66" i="15"/>
  <c r="J66" i="15" s="1"/>
  <c r="J61" i="15"/>
  <c r="H55" i="15"/>
  <c r="G55" i="15"/>
  <c r="F55" i="15"/>
  <c r="E55" i="15"/>
  <c r="D55" i="15"/>
  <c r="I54" i="15"/>
  <c r="J54" i="15" s="1"/>
  <c r="J53" i="15"/>
  <c r="I52" i="15"/>
  <c r="J52" i="15" s="1"/>
  <c r="I51" i="15"/>
  <c r="J51" i="15" s="1"/>
  <c r="I50" i="15"/>
  <c r="J50" i="15" s="1"/>
  <c r="I49" i="15"/>
  <c r="H46" i="15"/>
  <c r="G46" i="15"/>
  <c r="F46" i="15"/>
  <c r="E46" i="15"/>
  <c r="D46" i="15"/>
  <c r="C46" i="15"/>
  <c r="C57" i="15" s="1"/>
  <c r="I45" i="15"/>
  <c r="J45" i="15" s="1"/>
  <c r="I44" i="15"/>
  <c r="J44" i="15" s="1"/>
  <c r="I43" i="15"/>
  <c r="J43" i="15" s="1"/>
  <c r="I42" i="15"/>
  <c r="J42" i="15" s="1"/>
  <c r="I41" i="15"/>
  <c r="J41" i="15" s="1"/>
  <c r="I40" i="15"/>
  <c r="J40" i="15" s="1"/>
  <c r="I39" i="15"/>
  <c r="J39" i="15" s="1"/>
  <c r="I38" i="15"/>
  <c r="J38" i="15" s="1"/>
  <c r="I37" i="15"/>
  <c r="J37" i="15" s="1"/>
  <c r="I36" i="15"/>
  <c r="J36" i="15" s="1"/>
  <c r="I35" i="15"/>
  <c r="J35" i="15" s="1"/>
  <c r="G33" i="15"/>
  <c r="I31" i="15"/>
  <c r="H27" i="15"/>
  <c r="G27" i="15"/>
  <c r="F27" i="15"/>
  <c r="E27" i="15"/>
  <c r="D27" i="15"/>
  <c r="C27" i="15"/>
  <c r="I26" i="15"/>
  <c r="J26" i="15" s="1"/>
  <c r="I25" i="15"/>
  <c r="J25" i="15" s="1"/>
  <c r="I24" i="15"/>
  <c r="J24" i="15" s="1"/>
  <c r="I23" i="15"/>
  <c r="J23" i="15" s="1"/>
  <c r="I22" i="15"/>
  <c r="J22" i="15" s="1"/>
  <c r="I21" i="15"/>
  <c r="J21" i="15" s="1"/>
  <c r="I20" i="15"/>
  <c r="J20" i="15" s="1"/>
  <c r="I19" i="15"/>
  <c r="J19" i="15" s="1"/>
  <c r="I18" i="15"/>
  <c r="J18" i="15" s="1"/>
  <c r="I17" i="15"/>
  <c r="J17" i="15" s="1"/>
  <c r="I16" i="15"/>
  <c r="J16" i="15" s="1"/>
  <c r="I15" i="15"/>
  <c r="J15" i="15" s="1"/>
  <c r="I14" i="15"/>
  <c r="J14" i="15" s="1"/>
  <c r="I13" i="15"/>
  <c r="J13" i="15" s="1"/>
  <c r="I12" i="15"/>
  <c r="J12" i="15" s="1"/>
  <c r="I11" i="15"/>
  <c r="J11" i="15" s="1"/>
  <c r="I66" i="14"/>
  <c r="H57" i="16" l="1"/>
  <c r="F57" i="16"/>
  <c r="G56" i="17"/>
  <c r="H57" i="17"/>
  <c r="G56" i="15"/>
  <c r="G56" i="16"/>
  <c r="G59" i="17"/>
  <c r="G63" i="17" s="1"/>
  <c r="J31" i="17"/>
  <c r="J32" i="17" s="1"/>
  <c r="I32" i="17"/>
  <c r="E59" i="17"/>
  <c r="E63" i="17" s="1"/>
  <c r="E57" i="17"/>
  <c r="G33" i="17"/>
  <c r="C59" i="17"/>
  <c r="F59" i="17"/>
  <c r="F63" i="17" s="1"/>
  <c r="F57" i="17"/>
  <c r="G57" i="17"/>
  <c r="G58" i="17" s="1"/>
  <c r="E57" i="16"/>
  <c r="D57" i="15"/>
  <c r="G47" i="15"/>
  <c r="E57" i="15"/>
  <c r="J31" i="15"/>
  <c r="I32" i="15"/>
  <c r="J32" i="15" s="1"/>
  <c r="F57" i="15"/>
  <c r="G58" i="16"/>
  <c r="H57" i="15"/>
  <c r="I55" i="16"/>
  <c r="D59" i="17"/>
  <c r="C59" i="15"/>
  <c r="H59" i="17"/>
  <c r="I55" i="15"/>
  <c r="I46" i="17"/>
  <c r="D59" i="15"/>
  <c r="C59" i="16"/>
  <c r="H59" i="16"/>
  <c r="D57" i="16"/>
  <c r="D57" i="17"/>
  <c r="E59" i="15"/>
  <c r="D59" i="16"/>
  <c r="F59" i="15"/>
  <c r="E59" i="16"/>
  <c r="E63" i="16" s="1"/>
  <c r="G59" i="15"/>
  <c r="I27" i="16"/>
  <c r="F59" i="16"/>
  <c r="F63" i="16" s="1"/>
  <c r="I46" i="16"/>
  <c r="I27" i="17"/>
  <c r="H59" i="15"/>
  <c r="G59" i="16"/>
  <c r="G63" i="16" s="1"/>
  <c r="I55" i="17"/>
  <c r="J55" i="17"/>
  <c r="J11" i="17"/>
  <c r="J27" i="17" s="1"/>
  <c r="G28" i="17"/>
  <c r="J35" i="17"/>
  <c r="J46" i="17" s="1"/>
  <c r="G47" i="17"/>
  <c r="J55" i="16"/>
  <c r="J11" i="16"/>
  <c r="J27" i="16" s="1"/>
  <c r="G33" i="16"/>
  <c r="G28" i="16"/>
  <c r="J35" i="16"/>
  <c r="J46" i="16" s="1"/>
  <c r="G47" i="16"/>
  <c r="G28" i="15"/>
  <c r="J46" i="15"/>
  <c r="J27" i="15"/>
  <c r="G57" i="15"/>
  <c r="J49" i="15"/>
  <c r="J55" i="15" s="1"/>
  <c r="I27" i="15"/>
  <c r="I46" i="15"/>
  <c r="I57" i="15" s="1"/>
  <c r="J61" i="14"/>
  <c r="E68" i="15" l="1"/>
  <c r="C63" i="17"/>
  <c r="C68" i="17" s="1"/>
  <c r="C63" i="15"/>
  <c r="C68" i="15" s="1"/>
  <c r="E68" i="16"/>
  <c r="F68" i="17"/>
  <c r="F68" i="15"/>
  <c r="H68" i="15"/>
  <c r="H63" i="15"/>
  <c r="E68" i="17"/>
  <c r="I57" i="16"/>
  <c r="D63" i="15"/>
  <c r="D68" i="15" s="1"/>
  <c r="D63" i="17"/>
  <c r="D68" i="17" s="1"/>
  <c r="C63" i="16"/>
  <c r="C68" i="16" s="1"/>
  <c r="F68" i="16"/>
  <c r="D63" i="16"/>
  <c r="D68" i="16" s="1"/>
  <c r="G63" i="15"/>
  <c r="G68" i="15" s="1"/>
  <c r="G69" i="15" s="1"/>
  <c r="H63" i="17"/>
  <c r="H68" i="17" s="1"/>
  <c r="G60" i="17"/>
  <c r="G60" i="16"/>
  <c r="I59" i="16"/>
  <c r="G58" i="15"/>
  <c r="G60" i="15"/>
  <c r="I59" i="17"/>
  <c r="J59" i="16"/>
  <c r="J63" i="16" s="1"/>
  <c r="J68" i="16" s="1"/>
  <c r="I59" i="15"/>
  <c r="H68" i="16"/>
  <c r="H63" i="16"/>
  <c r="G64" i="16" s="1"/>
  <c r="J59" i="15"/>
  <c r="I57" i="17"/>
  <c r="J57" i="17"/>
  <c r="J59" i="17"/>
  <c r="J63" i="17" s="1"/>
  <c r="J68" i="17" s="1"/>
  <c r="G64" i="17"/>
  <c r="G68" i="17"/>
  <c r="G68" i="16"/>
  <c r="J57" i="16"/>
  <c r="J57" i="15"/>
  <c r="G64" i="15" l="1"/>
  <c r="G69" i="17"/>
  <c r="I63" i="16"/>
  <c r="I68" i="16" s="1"/>
  <c r="I63" i="17"/>
  <c r="I68" i="17" s="1"/>
  <c r="G69" i="16"/>
  <c r="I63" i="15"/>
  <c r="J63" i="15" s="1"/>
  <c r="J68" i="15" s="1"/>
  <c r="G74" i="14"/>
  <c r="J66" i="14"/>
  <c r="H55" i="14"/>
  <c r="G55" i="14"/>
  <c r="F55" i="14"/>
  <c r="E55" i="14"/>
  <c r="D55" i="14"/>
  <c r="I54" i="14"/>
  <c r="J54" i="14" s="1"/>
  <c r="J53" i="14"/>
  <c r="I52" i="14"/>
  <c r="J52" i="14" s="1"/>
  <c r="I51" i="14"/>
  <c r="I50" i="14"/>
  <c r="J50" i="14" s="1"/>
  <c r="I49" i="14"/>
  <c r="J49" i="14" s="1"/>
  <c r="H46" i="14"/>
  <c r="G46" i="14"/>
  <c r="F46" i="14"/>
  <c r="E46" i="14"/>
  <c r="D46" i="14"/>
  <c r="C46" i="14"/>
  <c r="C57" i="14" s="1"/>
  <c r="I45" i="14"/>
  <c r="J45" i="14" s="1"/>
  <c r="I44" i="14"/>
  <c r="J44" i="14" s="1"/>
  <c r="I43" i="14"/>
  <c r="J43" i="14" s="1"/>
  <c r="I42" i="14"/>
  <c r="J42" i="14" s="1"/>
  <c r="I41" i="14"/>
  <c r="J41" i="14" s="1"/>
  <c r="I40" i="14"/>
  <c r="J40" i="14" s="1"/>
  <c r="I39" i="14"/>
  <c r="J39" i="14" s="1"/>
  <c r="I38" i="14"/>
  <c r="J38" i="14" s="1"/>
  <c r="I37" i="14"/>
  <c r="I36" i="14"/>
  <c r="J36" i="14" s="1"/>
  <c r="I35" i="14"/>
  <c r="J35" i="14" s="1"/>
  <c r="I31" i="14"/>
  <c r="I32" i="14" s="1"/>
  <c r="J32" i="14" s="1"/>
  <c r="H27" i="14"/>
  <c r="G27" i="14"/>
  <c r="F27" i="14"/>
  <c r="E27" i="14"/>
  <c r="D27" i="14"/>
  <c r="C27" i="14"/>
  <c r="I26" i="14"/>
  <c r="J26" i="14" s="1"/>
  <c r="I25" i="14"/>
  <c r="J25" i="14" s="1"/>
  <c r="I24" i="14"/>
  <c r="J24" i="14" s="1"/>
  <c r="I23" i="14"/>
  <c r="J23" i="14" s="1"/>
  <c r="I22" i="14"/>
  <c r="J22" i="14" s="1"/>
  <c r="I21" i="14"/>
  <c r="J21" i="14" s="1"/>
  <c r="I20" i="14"/>
  <c r="J20" i="14" s="1"/>
  <c r="I19" i="14"/>
  <c r="J19" i="14" s="1"/>
  <c r="I18" i="14"/>
  <c r="J18" i="14" s="1"/>
  <c r="I17" i="14"/>
  <c r="J17" i="14" s="1"/>
  <c r="I16" i="14"/>
  <c r="J16" i="14" s="1"/>
  <c r="I15" i="14"/>
  <c r="J15" i="14" s="1"/>
  <c r="I14" i="14"/>
  <c r="J14" i="14" s="1"/>
  <c r="I13" i="14"/>
  <c r="J13" i="14" s="1"/>
  <c r="I12" i="14"/>
  <c r="J12" i="14" s="1"/>
  <c r="I11" i="14"/>
  <c r="J11" i="14" s="1"/>
  <c r="I68" i="15" l="1"/>
  <c r="D57" i="14"/>
  <c r="J27" i="14"/>
  <c r="D59" i="14"/>
  <c r="F59" i="14"/>
  <c r="F63" i="14" s="1"/>
  <c r="F57" i="14"/>
  <c r="H59" i="14"/>
  <c r="H63" i="14" s="1"/>
  <c r="G33" i="14"/>
  <c r="C59" i="14"/>
  <c r="E59" i="14"/>
  <c r="E63" i="14" s="1"/>
  <c r="G28" i="14"/>
  <c r="E57" i="14"/>
  <c r="G47" i="14"/>
  <c r="I46" i="14"/>
  <c r="H57" i="14"/>
  <c r="G59" i="14"/>
  <c r="G63" i="14" s="1"/>
  <c r="I55" i="14"/>
  <c r="G57" i="14"/>
  <c r="J37" i="14"/>
  <c r="J46" i="14" s="1"/>
  <c r="J51" i="14"/>
  <c r="J55" i="14" s="1"/>
  <c r="J31" i="14"/>
  <c r="G56" i="14"/>
  <c r="I27" i="14"/>
  <c r="E68" i="14" l="1"/>
  <c r="C63" i="14"/>
  <c r="C68" i="14" s="1"/>
  <c r="F68" i="14"/>
  <c r="D63" i="14"/>
  <c r="D68" i="14" s="1"/>
  <c r="G58" i="14"/>
  <c r="G68" i="14"/>
  <c r="G64" i="14"/>
  <c r="H68" i="14"/>
  <c r="I57" i="14"/>
  <c r="I59" i="14"/>
  <c r="G60" i="14"/>
  <c r="J57" i="14"/>
  <c r="J59" i="14"/>
  <c r="I63" i="14" l="1"/>
  <c r="I68" i="14" s="1"/>
  <c r="G69" i="14"/>
  <c r="J63" i="14"/>
  <c r="J68" i="14" s="1"/>
</calcChain>
</file>

<file path=xl/sharedStrings.xml><?xml version="1.0" encoding="utf-8"?>
<sst xmlns="http://schemas.openxmlformats.org/spreadsheetml/2006/main" count="344" uniqueCount="90">
  <si>
    <t>Lp.</t>
  </si>
  <si>
    <t>Obowiązkowe zajęcia edukacyjne</t>
  </si>
  <si>
    <t>Klasa</t>
  </si>
  <si>
    <t>I</t>
  </si>
  <si>
    <t>II</t>
  </si>
  <si>
    <t>III</t>
  </si>
  <si>
    <t>IV</t>
  </si>
  <si>
    <t xml:space="preserve">Liczba godzin </t>
  </si>
  <si>
    <t>Przedmioty ogólnokształcące</t>
  </si>
  <si>
    <t>Historia</t>
  </si>
  <si>
    <t>Wiedza o społeczeństwie</t>
  </si>
  <si>
    <t>Podstawy przedsiębiorczości</t>
  </si>
  <si>
    <t>Geografia</t>
  </si>
  <si>
    <t>Biologia</t>
  </si>
  <si>
    <t>Chemia</t>
  </si>
  <si>
    <t>Fizyka</t>
  </si>
  <si>
    <t>Informatyka</t>
  </si>
  <si>
    <t>Wychowanie fizyczne</t>
  </si>
  <si>
    <t>Edukacja dla bezpieczeństwa</t>
  </si>
  <si>
    <t>Zajęcia z wychowawcą</t>
  </si>
  <si>
    <t xml:space="preserve">Łączna liczba godzin  </t>
  </si>
  <si>
    <t xml:space="preserve">Przedmioty realizowane w zakresie rozszerzonym oraz uzupełniające </t>
  </si>
  <si>
    <t>Łączna liczba godzin</t>
  </si>
  <si>
    <t>Łączna liczba godzin kształcenia zawodowego</t>
  </si>
  <si>
    <t>Łączna tygodniowa liczba godzin w szkole</t>
  </si>
  <si>
    <t>Minimalny wymiar praktyk zawodowych</t>
  </si>
  <si>
    <t>godz.</t>
  </si>
  <si>
    <t xml:space="preserve">Razem </t>
  </si>
  <si>
    <t>Matematyka</t>
  </si>
  <si>
    <t>Systemy operacyjne</t>
  </si>
  <si>
    <t>Sieci komputerowe</t>
  </si>
  <si>
    <t>Witryny i aplikacje internetowe</t>
  </si>
  <si>
    <t>Systemy baz danych</t>
  </si>
  <si>
    <t>Administracja bazami danych</t>
  </si>
  <si>
    <t>Programowanie aplikacji internetowych</t>
  </si>
  <si>
    <t xml:space="preserve">Religia/etyka </t>
  </si>
  <si>
    <t>Język angielski</t>
  </si>
  <si>
    <r>
      <t xml:space="preserve">Kwalifikacja: INF.03. </t>
    </r>
    <r>
      <rPr>
        <sz val="11"/>
        <rFont val="Arial"/>
        <family val="2"/>
        <charset val="238"/>
      </rPr>
      <t>Tworzenie i administrowanie stronami i aplikacjami internetowymi oraz bazami danych</t>
    </r>
  </si>
  <si>
    <t>Egzamin potwierdzający pierwszą kwalifikację (INF.02.) odbywa się pod koniec  klasy III.</t>
  </si>
  <si>
    <t>Urządzenia techniki komputerowej i zasady bezpieczeństwa i higieny pracy</t>
  </si>
  <si>
    <t xml:space="preserve">Język angielski zawodowy </t>
  </si>
  <si>
    <t>V</t>
  </si>
  <si>
    <t>Podbudowa programowa: szkoła podstawowa</t>
  </si>
  <si>
    <t>W pięcioletnim cyklu kształcenia</t>
  </si>
  <si>
    <t>Język niemiecki</t>
  </si>
  <si>
    <t>Plastyka</t>
  </si>
  <si>
    <t>5r</t>
  </si>
  <si>
    <t>kl. III- zgodnie z podstawą programową</t>
  </si>
  <si>
    <t>tyg</t>
  </si>
  <si>
    <t>kl. IV - zgodnie z podstawą programową</t>
  </si>
  <si>
    <r>
      <t xml:space="preserve">Kwalifikacja: INF.04. </t>
    </r>
    <r>
      <rPr>
        <sz val="11"/>
        <rFont val="Arial"/>
        <family val="2"/>
        <charset val="238"/>
      </rPr>
      <t>Projektowanie, programowanie i testowanie aplikacji</t>
    </r>
  </si>
  <si>
    <t>Zasady projektowania oprogramowania</t>
  </si>
  <si>
    <t>Zasady programowania obiektowego</t>
  </si>
  <si>
    <t>Zasady programowania aplikacji deskopowych i mobilnych</t>
  </si>
  <si>
    <t>Zasady programowania aplkacji zaawansowanych webowych</t>
  </si>
  <si>
    <t>Programowanie obiektowe</t>
  </si>
  <si>
    <t>Programowanie aplikacji deskopowych i mobilnych</t>
  </si>
  <si>
    <t>Programowanie aplikacji zaawansowanych webowych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</si>
  <si>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Technikum  -  </t>
    </r>
    <r>
      <rPr>
        <sz val="11"/>
        <rFont val="Arial"/>
        <family val="2"/>
        <charset val="238"/>
      </rPr>
      <t>5-letni cykl nauczania</t>
    </r>
    <r>
      <rPr>
        <b/>
        <sz val="11"/>
        <rFont val="Arial"/>
        <family val="2"/>
        <charset val="238"/>
      </rPr>
      <t xml:space="preserve"> (do celów obliczeniowych przyjęto 30 tyg)</t>
    </r>
  </si>
  <si>
    <t>14r</t>
  </si>
  <si>
    <t>Przedmioty realizowane w w formie zajęć praktycznych</t>
  </si>
  <si>
    <r>
      <t xml:space="preserve">Programowanie mikroelementów i prostych układów scalonych </t>
    </r>
    <r>
      <rPr>
        <b/>
        <sz val="11"/>
        <color theme="1"/>
        <rFont val="Arial"/>
        <family val="2"/>
        <charset val="238"/>
      </rPr>
      <t>DUZ</t>
    </r>
  </si>
  <si>
    <r>
      <t xml:space="preserve">Grafika 3D i wydruk 3D </t>
    </r>
    <r>
      <rPr>
        <b/>
        <sz val="11"/>
        <color theme="1"/>
        <rFont val="Arial"/>
        <family val="2"/>
        <charset val="238"/>
      </rPr>
      <t>DUZ</t>
    </r>
  </si>
  <si>
    <t>Język polski</t>
  </si>
  <si>
    <t>Egzamin potwierdzający drugą kwalifikację (INF.03.) odbywa się pod koniec I semestru klasy V.</t>
  </si>
  <si>
    <r>
      <t>Zawód: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technik programista</t>
    </r>
    <r>
      <rPr>
        <sz val="12"/>
        <rFont val="Arial"/>
        <family val="2"/>
        <charset val="238"/>
      </rPr>
      <t xml:space="preserve">;  symbol  </t>
    </r>
    <r>
      <rPr>
        <b/>
        <sz val="12"/>
        <rFont val="Arial"/>
        <family val="2"/>
        <charset val="238"/>
      </rPr>
      <t>351406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                                                                                 </t>
    </r>
    <r>
      <rPr>
        <b/>
        <sz val="11"/>
        <rFont val="Arial"/>
        <family val="2"/>
        <charset val="238"/>
      </rPr>
      <t xml:space="preserve">cykl nauczania 2021/2022 - 2025/2026 </t>
    </r>
    <r>
      <rPr>
        <sz val="11"/>
        <rFont val="Arial"/>
        <family val="2"/>
        <charset val="238"/>
      </rPr>
      <t xml:space="preserve">                                        </t>
    </r>
  </si>
  <si>
    <t xml:space="preserve">I </t>
  </si>
  <si>
    <t>Łączna liczba godzin obowiązkowych zajęć edukacyjnych i zajęć z wychowawcą</t>
  </si>
  <si>
    <t>Ogółem</t>
  </si>
  <si>
    <t>Powiatowe Centrum Kształcenia Zawodowego i Ustawicznego w Pucku</t>
  </si>
  <si>
    <r>
      <t>Zawód: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technik programista</t>
    </r>
    <r>
      <rPr>
        <sz val="12"/>
        <rFont val="Arial"/>
        <family val="2"/>
        <charset val="238"/>
      </rPr>
      <t xml:space="preserve">;  symbol  </t>
    </r>
    <r>
      <rPr>
        <b/>
        <sz val="12"/>
        <rFont val="Arial"/>
        <family val="2"/>
        <charset val="238"/>
      </rPr>
      <t>351406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                                                                                 </t>
    </r>
    <r>
      <rPr>
        <b/>
        <sz val="11"/>
        <rFont val="Arial"/>
        <family val="2"/>
        <charset val="238"/>
      </rPr>
      <t>cykl nauczania 2022/2023 - 2026/2027</t>
    </r>
    <r>
      <rPr>
        <sz val="11"/>
        <rFont val="Arial"/>
        <family val="2"/>
        <charset val="238"/>
      </rPr>
      <t xml:space="preserve">                                       </t>
    </r>
  </si>
  <si>
    <t>Historia i teraźniejszość</t>
  </si>
  <si>
    <r>
      <t>Zawód: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technik programista</t>
    </r>
    <r>
      <rPr>
        <sz val="12"/>
        <rFont val="Arial"/>
        <family val="2"/>
        <charset val="238"/>
      </rPr>
      <t xml:space="preserve">;  symbol  </t>
    </r>
    <r>
      <rPr>
        <b/>
        <sz val="12"/>
        <rFont val="Arial"/>
        <family val="2"/>
        <charset val="238"/>
      </rPr>
      <t>351406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                                                                                 </t>
    </r>
    <r>
      <rPr>
        <b/>
        <sz val="11"/>
        <rFont val="Arial"/>
        <family val="2"/>
        <charset val="238"/>
      </rPr>
      <t xml:space="preserve"> cykl nauczania 2020/2021 - 2024/2025 </t>
    </r>
    <r>
      <rPr>
        <sz val="11"/>
        <rFont val="Arial"/>
        <family val="2"/>
        <charset val="238"/>
      </rPr>
      <t xml:space="preserve">                                        </t>
    </r>
  </si>
  <si>
    <t>TYGODNIOWY ROZKŁAD ZAJĘĆ         Rok szkolny 2022/2023                                Klasa  3TP</t>
  </si>
  <si>
    <t>TYGODNIOWY ROZKŁAD ZAJĘĆ         Rok szkolny 2022/2023                                Klasa 4Pp ( 4TP*P)</t>
  </si>
  <si>
    <r>
      <t>Zawód: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technik programista</t>
    </r>
    <r>
      <rPr>
        <sz val="12"/>
        <rFont val="Arial"/>
        <family val="2"/>
        <charset val="238"/>
      </rPr>
      <t xml:space="preserve">;  symbol  </t>
    </r>
    <r>
      <rPr>
        <b/>
        <sz val="12"/>
        <rFont val="Arial"/>
        <family val="2"/>
        <charset val="238"/>
      </rPr>
      <t>351406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                                                                                 </t>
    </r>
    <r>
      <rPr>
        <b/>
        <sz val="11"/>
        <rFont val="Arial"/>
        <family val="2"/>
        <charset val="238"/>
      </rPr>
      <t xml:space="preserve">  cykl nauczania 2019/2020 - 2023/2024  </t>
    </r>
    <r>
      <rPr>
        <sz val="11"/>
        <rFont val="Arial"/>
        <family val="2"/>
        <charset val="238"/>
      </rPr>
      <t xml:space="preserve">                                        </t>
    </r>
  </si>
  <si>
    <t>Egzamin potwierdzający pierwszą kwalifikację (INF.03.) odbywa się pod koniec  klasy III.</t>
  </si>
  <si>
    <t>Egzamin potwierdzający drugą kwalifikację (INF.04.) odbywa się pod koniec I semestru klasy V.</t>
  </si>
  <si>
    <t xml:space="preserve">Przedmioty w kształceniu zawodowym </t>
  </si>
  <si>
    <t>*Doradztwo zawodowe - minimalny wymiar godzin w pięcioletnim okresie nauczania -10 godzin: w klasie II- 5 godzin rocznie, w klasie III - 5 godzin rocznie</t>
  </si>
  <si>
    <t>*Doradztwo zawodowe</t>
  </si>
  <si>
    <r>
      <t>Godziny do dyspozycji dyrektora szkoły</t>
    </r>
    <r>
      <rPr>
        <sz val="11"/>
        <rFont val="Arial"/>
        <family val="2"/>
        <charset val="238"/>
      </rPr>
      <t xml:space="preserve"> - Zajęcia matematyczne rozwijające zainteresowania i uzdolnienia </t>
    </r>
  </si>
  <si>
    <t>Łączna liczba godzin do dyspozycji dyrektora szkoły</t>
  </si>
  <si>
    <t>Wychowanie do życia w rodzinie</t>
  </si>
  <si>
    <t>Liczba godzin tygodniowo</t>
  </si>
  <si>
    <t>TYGODNIOWY ROZKŁAD ZAJĘĆ         Rok szkolny 2022/2023                                Klasa 2TP/2TG         (2TP)</t>
  </si>
  <si>
    <t>Matematyka - Godziny  do dyspozycji dyrektora szkoły przeznaczone na zwiększenie liczby godzin realizacji przedmiotów w zakresie rozszerzonym</t>
  </si>
  <si>
    <t>Łączna liczba godzin przedmiotu realizowanego w zakresie rozszerzonym</t>
  </si>
  <si>
    <t>Muzyka</t>
  </si>
  <si>
    <t xml:space="preserve">TYGODNIOWY ROZKŁAD ZAJĘĆ         Rok szkolny 2022/2023                                Klasa 1TP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</si>
</sst>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68">
    <xf numFmtId="0" fontId="0" fillId="0" borderId="0" xfId="0"/>
    <xf numFmtId="0" fontId="0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13" xfId="0" applyFont="1" applyFill="1" applyBorder="1"/>
    <xf numFmtId="0" fontId="6" fillId="0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1" fontId="3" fillId="2" borderId="2" xfId="0" applyNumberFormat="1" applyFont="1" applyFill="1" applyBorder="1" applyAlignment="1">
      <alignment horizontal="center" vertical="center"/>
    </xf>
    <xf numFmtId="1" fontId="0" fillId="2" borderId="3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" fontId="0" fillId="3" borderId="3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0"/>
  <sheetViews>
    <sheetView topLeftCell="A64" zoomScaleNormal="100" workbookViewId="0">
      <selection activeCell="F82" sqref="F82"/>
    </sheetView>
  </sheetViews>
  <sheetFormatPr defaultRowHeight="14.4" x14ac:dyDescent="0.3"/>
  <cols>
    <col min="1" max="1" width="4.5546875" customWidth="1"/>
    <col min="2" max="2" width="72.6640625" customWidth="1"/>
    <col min="3" max="3" width="7.6640625" customWidth="1"/>
    <col min="4" max="4" width="8.33203125" customWidth="1"/>
    <col min="5" max="5" width="9.5546875" customWidth="1"/>
    <col min="6" max="6" width="6.6640625" customWidth="1"/>
    <col min="7" max="7" width="6.5546875" customWidth="1"/>
    <col min="8" max="8" width="6.88671875" customWidth="1"/>
    <col min="9" max="9" width="14.33203125" customWidth="1"/>
    <col min="10" max="10" width="16" customWidth="1"/>
  </cols>
  <sheetData>
    <row r="1" spans="1:10" ht="17.399999999999999" x14ac:dyDescent="0.3">
      <c r="A1" s="143" t="s">
        <v>74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x14ac:dyDescent="0.3">
      <c r="A2" s="144" t="s">
        <v>58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5.6" x14ac:dyDescent="0.3">
      <c r="A3" s="144" t="s">
        <v>75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x14ac:dyDescent="0.3">
      <c r="A4" s="144" t="s">
        <v>42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0" x14ac:dyDescent="0.3">
      <c r="A5" s="145" t="s">
        <v>37</v>
      </c>
      <c r="B5" s="145"/>
      <c r="C5" s="145"/>
      <c r="D5" s="145"/>
      <c r="E5" s="145"/>
      <c r="F5" s="145"/>
      <c r="G5" s="145"/>
      <c r="H5" s="145"/>
      <c r="I5" s="145"/>
      <c r="J5" s="145"/>
    </row>
    <row r="6" spans="1:10" x14ac:dyDescent="0.3">
      <c r="A6" s="146" t="s">
        <v>50</v>
      </c>
      <c r="B6" s="146"/>
      <c r="C6" s="146"/>
      <c r="D6" s="146"/>
      <c r="E6" s="146"/>
      <c r="F6" s="146"/>
      <c r="G6" s="146"/>
      <c r="H6" s="146"/>
      <c r="I6" s="146"/>
      <c r="J6" s="146"/>
    </row>
    <row r="7" spans="1:10" ht="21" customHeight="1" x14ac:dyDescent="0.3">
      <c r="A7" s="147" t="s">
        <v>0</v>
      </c>
      <c r="B7" s="139" t="s">
        <v>1</v>
      </c>
      <c r="C7" s="150" t="s">
        <v>2</v>
      </c>
      <c r="D7" s="150"/>
      <c r="E7" s="150"/>
      <c r="F7" s="150"/>
      <c r="G7" s="150"/>
      <c r="H7" s="150"/>
      <c r="I7" s="151" t="s">
        <v>43</v>
      </c>
      <c r="J7" s="151"/>
    </row>
    <row r="8" spans="1:10" ht="15" customHeight="1" x14ac:dyDescent="0.3">
      <c r="A8" s="147"/>
      <c r="B8" s="139"/>
      <c r="C8" s="152" t="s">
        <v>3</v>
      </c>
      <c r="D8" s="152" t="s">
        <v>4</v>
      </c>
      <c r="E8" s="152" t="s">
        <v>5</v>
      </c>
      <c r="F8" s="154" t="s">
        <v>6</v>
      </c>
      <c r="G8" s="150" t="s">
        <v>41</v>
      </c>
      <c r="H8" s="150"/>
      <c r="I8" s="151"/>
      <c r="J8" s="151"/>
    </row>
    <row r="9" spans="1:10" ht="32.25" customHeight="1" x14ac:dyDescent="0.3">
      <c r="A9" s="148"/>
      <c r="B9" s="149"/>
      <c r="C9" s="153"/>
      <c r="D9" s="153"/>
      <c r="E9" s="153"/>
      <c r="F9" s="155"/>
      <c r="G9" s="35" t="s">
        <v>66</v>
      </c>
      <c r="H9" s="35" t="s">
        <v>4</v>
      </c>
      <c r="I9" s="2" t="s">
        <v>84</v>
      </c>
      <c r="J9" s="2" t="s">
        <v>7</v>
      </c>
    </row>
    <row r="10" spans="1:10" ht="18.75" customHeight="1" x14ac:dyDescent="0.3">
      <c r="A10" s="132" t="s">
        <v>8</v>
      </c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16.5" customHeight="1" x14ac:dyDescent="0.3">
      <c r="A11" s="5">
        <v>1</v>
      </c>
      <c r="B11" s="6" t="s">
        <v>63</v>
      </c>
      <c r="C11" s="7">
        <v>3</v>
      </c>
      <c r="D11" s="7">
        <v>3</v>
      </c>
      <c r="E11" s="7">
        <v>3</v>
      </c>
      <c r="F11" s="19">
        <v>3</v>
      </c>
      <c r="G11" s="7">
        <v>4</v>
      </c>
      <c r="H11" s="7">
        <v>4</v>
      </c>
      <c r="I11" s="38">
        <f>SUM(C11:F11)+ SUM(G11:H11)/2</f>
        <v>16</v>
      </c>
      <c r="J11" s="36">
        <f>I11*30</f>
        <v>480</v>
      </c>
    </row>
    <row r="12" spans="1:10" x14ac:dyDescent="0.3">
      <c r="A12" s="34">
        <v>2</v>
      </c>
      <c r="B12" s="8" t="s">
        <v>36</v>
      </c>
      <c r="C12" s="9">
        <v>2</v>
      </c>
      <c r="D12" s="9">
        <v>2</v>
      </c>
      <c r="E12" s="9">
        <v>2</v>
      </c>
      <c r="F12" s="20">
        <v>3</v>
      </c>
      <c r="G12" s="9">
        <v>3</v>
      </c>
      <c r="H12" s="9">
        <v>3</v>
      </c>
      <c r="I12" s="38">
        <f t="shared" ref="I12:I26" si="0">SUM(C12:F12)+ SUM(G12:H12)/2</f>
        <v>12</v>
      </c>
      <c r="J12" s="36">
        <f t="shared" ref="J12:J26" si="1">I12*30</f>
        <v>360</v>
      </c>
    </row>
    <row r="13" spans="1:10" ht="15" customHeight="1" x14ac:dyDescent="0.3">
      <c r="A13" s="34">
        <v>3</v>
      </c>
      <c r="B13" s="8" t="s">
        <v>44</v>
      </c>
      <c r="C13" s="9">
        <v>2</v>
      </c>
      <c r="D13" s="9">
        <v>2</v>
      </c>
      <c r="E13" s="9">
        <v>2</v>
      </c>
      <c r="F13" s="20">
        <v>1</v>
      </c>
      <c r="G13" s="9">
        <v>1</v>
      </c>
      <c r="H13" s="9">
        <v>1</v>
      </c>
      <c r="I13" s="38">
        <f t="shared" si="0"/>
        <v>8</v>
      </c>
      <c r="J13" s="36">
        <f t="shared" si="1"/>
        <v>240</v>
      </c>
    </row>
    <row r="14" spans="1:10" x14ac:dyDescent="0.3">
      <c r="A14" s="34">
        <v>4</v>
      </c>
      <c r="B14" s="8" t="s">
        <v>45</v>
      </c>
      <c r="C14" s="9">
        <v>1</v>
      </c>
      <c r="D14" s="9"/>
      <c r="E14" s="9"/>
      <c r="F14" s="20"/>
      <c r="G14" s="9"/>
      <c r="H14" s="9"/>
      <c r="I14" s="38">
        <f t="shared" si="0"/>
        <v>1</v>
      </c>
      <c r="J14" s="36">
        <f t="shared" si="1"/>
        <v>30</v>
      </c>
    </row>
    <row r="15" spans="1:10" ht="15" customHeight="1" x14ac:dyDescent="0.3">
      <c r="A15" s="34">
        <v>5</v>
      </c>
      <c r="B15" s="8" t="s">
        <v>9</v>
      </c>
      <c r="C15" s="9">
        <v>2</v>
      </c>
      <c r="D15" s="9">
        <v>2</v>
      </c>
      <c r="E15" s="9">
        <v>2</v>
      </c>
      <c r="F15" s="20">
        <v>1</v>
      </c>
      <c r="G15" s="9">
        <v>1</v>
      </c>
      <c r="H15" s="9">
        <v>1</v>
      </c>
      <c r="I15" s="38">
        <f t="shared" si="0"/>
        <v>8</v>
      </c>
      <c r="J15" s="36">
        <f t="shared" si="1"/>
        <v>240</v>
      </c>
    </row>
    <row r="16" spans="1:10" ht="15" customHeight="1" x14ac:dyDescent="0.3">
      <c r="A16" s="34">
        <v>6</v>
      </c>
      <c r="B16" s="8" t="s">
        <v>10</v>
      </c>
      <c r="C16" s="9"/>
      <c r="D16" s="9"/>
      <c r="E16" s="9"/>
      <c r="F16" s="20">
        <v>1</v>
      </c>
      <c r="G16" s="9">
        <v>1</v>
      </c>
      <c r="H16" s="9">
        <v>1</v>
      </c>
      <c r="I16" s="38">
        <f t="shared" si="0"/>
        <v>2</v>
      </c>
      <c r="J16" s="36">
        <f t="shared" si="1"/>
        <v>60</v>
      </c>
    </row>
    <row r="17" spans="1:10" ht="14.25" customHeight="1" x14ac:dyDescent="0.3">
      <c r="A17" s="34">
        <v>7</v>
      </c>
      <c r="B17" s="8" t="s">
        <v>11</v>
      </c>
      <c r="C17" s="9"/>
      <c r="D17" s="9">
        <v>1</v>
      </c>
      <c r="E17" s="9">
        <v>1</v>
      </c>
      <c r="F17" s="20"/>
      <c r="G17" s="9"/>
      <c r="H17" s="9"/>
      <c r="I17" s="38">
        <f t="shared" si="0"/>
        <v>2</v>
      </c>
      <c r="J17" s="36">
        <f t="shared" si="1"/>
        <v>60</v>
      </c>
    </row>
    <row r="18" spans="1:10" ht="13.5" customHeight="1" x14ac:dyDescent="0.3">
      <c r="A18" s="34">
        <v>8</v>
      </c>
      <c r="B18" s="8" t="s">
        <v>12</v>
      </c>
      <c r="C18" s="9">
        <v>1</v>
      </c>
      <c r="D18" s="9">
        <v>1</v>
      </c>
      <c r="E18" s="9">
        <v>1</v>
      </c>
      <c r="F18" s="20">
        <v>1</v>
      </c>
      <c r="G18" s="9"/>
      <c r="H18" s="9"/>
      <c r="I18" s="38">
        <f t="shared" si="0"/>
        <v>4</v>
      </c>
      <c r="J18" s="36">
        <f t="shared" si="1"/>
        <v>120</v>
      </c>
    </row>
    <row r="19" spans="1:10" x14ac:dyDescent="0.3">
      <c r="A19" s="34">
        <v>9</v>
      </c>
      <c r="B19" s="8" t="s">
        <v>13</v>
      </c>
      <c r="C19" s="9">
        <v>1</v>
      </c>
      <c r="D19" s="9">
        <v>1</v>
      </c>
      <c r="E19" s="9">
        <v>1</v>
      </c>
      <c r="F19" s="20">
        <v>1</v>
      </c>
      <c r="G19" s="9"/>
      <c r="H19" s="9"/>
      <c r="I19" s="38">
        <f t="shared" si="0"/>
        <v>4</v>
      </c>
      <c r="J19" s="36">
        <f t="shared" si="1"/>
        <v>120</v>
      </c>
    </row>
    <row r="20" spans="1:10" x14ac:dyDescent="0.3">
      <c r="A20" s="34">
        <v>10</v>
      </c>
      <c r="B20" s="8" t="s">
        <v>14</v>
      </c>
      <c r="C20" s="9">
        <v>1</v>
      </c>
      <c r="D20" s="9">
        <v>1</v>
      </c>
      <c r="E20" s="9">
        <v>1</v>
      </c>
      <c r="F20" s="20">
        <v>1</v>
      </c>
      <c r="G20" s="9"/>
      <c r="H20" s="9"/>
      <c r="I20" s="38">
        <f t="shared" si="0"/>
        <v>4</v>
      </c>
      <c r="J20" s="36">
        <f t="shared" si="1"/>
        <v>120</v>
      </c>
    </row>
    <row r="21" spans="1:10" ht="16.5" customHeight="1" x14ac:dyDescent="0.3">
      <c r="A21" s="34">
        <v>11</v>
      </c>
      <c r="B21" s="8" t="s">
        <v>15</v>
      </c>
      <c r="C21" s="9">
        <v>1</v>
      </c>
      <c r="D21" s="9">
        <v>1</v>
      </c>
      <c r="E21" s="9">
        <v>1</v>
      </c>
      <c r="F21" s="20">
        <v>1</v>
      </c>
      <c r="G21" s="9"/>
      <c r="H21" s="9"/>
      <c r="I21" s="38">
        <f t="shared" si="0"/>
        <v>4</v>
      </c>
      <c r="J21" s="36">
        <f t="shared" si="1"/>
        <v>120</v>
      </c>
    </row>
    <row r="22" spans="1:10" ht="17.25" customHeight="1" x14ac:dyDescent="0.3">
      <c r="A22" s="34">
        <v>12</v>
      </c>
      <c r="B22" s="8" t="s">
        <v>28</v>
      </c>
      <c r="C22" s="9">
        <v>2</v>
      </c>
      <c r="D22" s="9">
        <v>2</v>
      </c>
      <c r="E22" s="9">
        <v>3</v>
      </c>
      <c r="F22" s="20">
        <v>3</v>
      </c>
      <c r="G22" s="9">
        <v>4</v>
      </c>
      <c r="H22" s="9">
        <v>4</v>
      </c>
      <c r="I22" s="38">
        <f t="shared" si="0"/>
        <v>14</v>
      </c>
      <c r="J22" s="36">
        <f t="shared" si="1"/>
        <v>420</v>
      </c>
    </row>
    <row r="23" spans="1:10" ht="14.25" customHeight="1" x14ac:dyDescent="0.3">
      <c r="A23" s="34">
        <v>13</v>
      </c>
      <c r="B23" s="8" t="s">
        <v>16</v>
      </c>
      <c r="C23" s="9">
        <v>1</v>
      </c>
      <c r="D23" s="9">
        <v>1</v>
      </c>
      <c r="E23" s="9">
        <v>1</v>
      </c>
      <c r="F23" s="20"/>
      <c r="G23" s="9"/>
      <c r="H23" s="9"/>
      <c r="I23" s="38">
        <f t="shared" si="0"/>
        <v>3</v>
      </c>
      <c r="J23" s="36">
        <f t="shared" si="1"/>
        <v>90</v>
      </c>
    </row>
    <row r="24" spans="1:10" ht="15" customHeight="1" x14ac:dyDescent="0.3">
      <c r="A24" s="34">
        <v>14</v>
      </c>
      <c r="B24" s="8" t="s">
        <v>17</v>
      </c>
      <c r="C24" s="9">
        <v>3</v>
      </c>
      <c r="D24" s="9">
        <v>3</v>
      </c>
      <c r="E24" s="9">
        <v>3</v>
      </c>
      <c r="F24" s="20">
        <v>3</v>
      </c>
      <c r="G24" s="9">
        <v>3</v>
      </c>
      <c r="H24" s="9">
        <v>3</v>
      </c>
      <c r="I24" s="38">
        <f t="shared" si="0"/>
        <v>15</v>
      </c>
      <c r="J24" s="36">
        <f t="shared" si="1"/>
        <v>450</v>
      </c>
    </row>
    <row r="25" spans="1:10" ht="15" customHeight="1" x14ac:dyDescent="0.3">
      <c r="A25" s="34">
        <v>15</v>
      </c>
      <c r="B25" s="8" t="s">
        <v>18</v>
      </c>
      <c r="C25" s="9">
        <v>1</v>
      </c>
      <c r="D25" s="9"/>
      <c r="E25" s="9"/>
      <c r="F25" s="20"/>
      <c r="G25" s="9"/>
      <c r="H25" s="9"/>
      <c r="I25" s="38">
        <f t="shared" si="0"/>
        <v>1</v>
      </c>
      <c r="J25" s="36">
        <f t="shared" si="1"/>
        <v>30</v>
      </c>
    </row>
    <row r="26" spans="1:10" ht="15" customHeight="1" x14ac:dyDescent="0.3">
      <c r="A26" s="34">
        <v>16</v>
      </c>
      <c r="B26" s="8" t="s">
        <v>19</v>
      </c>
      <c r="C26" s="9">
        <v>1</v>
      </c>
      <c r="D26" s="9">
        <v>1</v>
      </c>
      <c r="E26" s="9">
        <v>1</v>
      </c>
      <c r="F26" s="20">
        <v>1</v>
      </c>
      <c r="G26" s="9">
        <v>1</v>
      </c>
      <c r="H26" s="9">
        <v>1</v>
      </c>
      <c r="I26" s="38">
        <f t="shared" si="0"/>
        <v>5</v>
      </c>
      <c r="J26" s="36">
        <f t="shared" si="1"/>
        <v>150</v>
      </c>
    </row>
    <row r="27" spans="1:10" x14ac:dyDescent="0.3">
      <c r="A27" s="108" t="s">
        <v>20</v>
      </c>
      <c r="B27" s="140"/>
      <c r="C27" s="118">
        <f>SUM(C11:C26)</f>
        <v>22</v>
      </c>
      <c r="D27" s="118">
        <f t="shared" ref="D27:J27" si="2">SUM(D11:D26)</f>
        <v>21</v>
      </c>
      <c r="E27" s="118">
        <f t="shared" si="2"/>
        <v>22</v>
      </c>
      <c r="F27" s="135">
        <f t="shared" si="2"/>
        <v>20</v>
      </c>
      <c r="G27" s="36">
        <f t="shared" si="2"/>
        <v>18</v>
      </c>
      <c r="H27" s="36">
        <f t="shared" si="2"/>
        <v>18</v>
      </c>
      <c r="I27" s="87">
        <f t="shared" si="2"/>
        <v>103</v>
      </c>
      <c r="J27" s="87">
        <f t="shared" si="2"/>
        <v>3090</v>
      </c>
    </row>
    <row r="28" spans="1:10" x14ac:dyDescent="0.3">
      <c r="A28" s="110"/>
      <c r="B28" s="141"/>
      <c r="C28" s="119"/>
      <c r="D28" s="119"/>
      <c r="E28" s="119"/>
      <c r="F28" s="142"/>
      <c r="G28" s="87">
        <f>(G27+H27)/2</f>
        <v>18</v>
      </c>
      <c r="H28" s="87"/>
      <c r="I28" s="87"/>
      <c r="J28" s="87"/>
    </row>
    <row r="29" spans="1:10" ht="15" customHeight="1" x14ac:dyDescent="0.3">
      <c r="A29" s="132" t="s">
        <v>21</v>
      </c>
      <c r="B29" s="133"/>
      <c r="C29" s="133"/>
      <c r="D29" s="133"/>
      <c r="E29" s="133"/>
      <c r="F29" s="133"/>
      <c r="G29" s="133"/>
      <c r="H29" s="133"/>
      <c r="I29" s="133"/>
      <c r="J29" s="134"/>
    </row>
    <row r="30" spans="1:10" ht="29.4" customHeight="1" x14ac:dyDescent="0.3">
      <c r="A30" s="139">
        <v>1</v>
      </c>
      <c r="B30" s="51" t="s">
        <v>86</v>
      </c>
      <c r="C30" s="58"/>
      <c r="D30" s="58"/>
      <c r="E30" s="42">
        <v>1</v>
      </c>
      <c r="F30" s="59">
        <v>1</v>
      </c>
      <c r="G30" s="44"/>
      <c r="H30" s="44"/>
      <c r="I30" s="46">
        <f t="shared" ref="I30" si="3">SUM(C30:F30)+ SUM(G30:H30)/2</f>
        <v>2</v>
      </c>
      <c r="J30" s="44">
        <f>I30*30</f>
        <v>60</v>
      </c>
    </row>
    <row r="31" spans="1:10" ht="20.25" customHeight="1" x14ac:dyDescent="0.3">
      <c r="A31" s="139"/>
      <c r="B31" s="53" t="s">
        <v>28</v>
      </c>
      <c r="C31" s="10">
        <v>1</v>
      </c>
      <c r="D31" s="9">
        <v>1</v>
      </c>
      <c r="E31" s="9">
        <v>1</v>
      </c>
      <c r="F31" s="20">
        <v>1</v>
      </c>
      <c r="G31" s="9">
        <v>2</v>
      </c>
      <c r="H31" s="9">
        <v>2</v>
      </c>
      <c r="I31" s="38">
        <f t="shared" ref="I31" si="4">SUM(C31:F31)+ SUM(G31:H31)/2</f>
        <v>6</v>
      </c>
      <c r="J31" s="36">
        <f>I31*30</f>
        <v>180</v>
      </c>
    </row>
    <row r="32" spans="1:10" x14ac:dyDescent="0.3">
      <c r="A32" s="96" t="s">
        <v>87</v>
      </c>
      <c r="B32" s="97"/>
      <c r="C32" s="118">
        <f t="shared" ref="C32:H32" si="5">SUM(C30,C31,)</f>
        <v>1</v>
      </c>
      <c r="D32" s="118">
        <f t="shared" si="5"/>
        <v>1</v>
      </c>
      <c r="E32" s="118">
        <f t="shared" si="5"/>
        <v>2</v>
      </c>
      <c r="F32" s="135">
        <f t="shared" si="5"/>
        <v>2</v>
      </c>
      <c r="G32" s="36">
        <f t="shared" si="5"/>
        <v>2</v>
      </c>
      <c r="H32" s="44">
        <f t="shared" si="5"/>
        <v>2</v>
      </c>
      <c r="I32" s="137">
        <f>SUM(I30,I31)</f>
        <v>8</v>
      </c>
      <c r="J32" s="87">
        <f>SUM(J30:J31)</f>
        <v>240</v>
      </c>
    </row>
    <row r="33" spans="1:10" ht="15" customHeight="1" x14ac:dyDescent="0.3">
      <c r="A33" s="98"/>
      <c r="B33" s="99"/>
      <c r="C33" s="119"/>
      <c r="D33" s="119"/>
      <c r="E33" s="119"/>
      <c r="F33" s="136"/>
      <c r="G33" s="87">
        <f>(G32+H32)/2</f>
        <v>2</v>
      </c>
      <c r="H33" s="87"/>
      <c r="I33" s="138"/>
      <c r="J33" s="87"/>
    </row>
    <row r="34" spans="1:10" ht="21" customHeight="1" x14ac:dyDescent="0.3">
      <c r="A34" s="106" t="s">
        <v>78</v>
      </c>
      <c r="B34" s="131"/>
      <c r="C34" s="131"/>
      <c r="D34" s="131"/>
      <c r="E34" s="131"/>
      <c r="F34" s="131"/>
      <c r="G34" s="131"/>
      <c r="H34" s="131"/>
      <c r="I34" s="131"/>
      <c r="J34" s="107"/>
    </row>
    <row r="35" spans="1:10" ht="16.5" customHeight="1" x14ac:dyDescent="0.3">
      <c r="A35" s="34">
        <v>1</v>
      </c>
      <c r="B35" s="8" t="s">
        <v>29</v>
      </c>
      <c r="C35" s="10">
        <v>2</v>
      </c>
      <c r="D35" s="10"/>
      <c r="E35" s="10"/>
      <c r="F35" s="21"/>
      <c r="G35" s="34"/>
      <c r="H35" s="34"/>
      <c r="I35" s="38">
        <f>SUM(C35:F35)+ SUM(G35:H35)/2</f>
        <v>2</v>
      </c>
      <c r="J35" s="36">
        <f>I35*30</f>
        <v>60</v>
      </c>
    </row>
    <row r="36" spans="1:10" ht="18.600000000000001" customHeight="1" x14ac:dyDescent="0.3">
      <c r="A36" s="34">
        <v>2</v>
      </c>
      <c r="B36" s="8" t="s">
        <v>39</v>
      </c>
      <c r="C36" s="10">
        <v>2</v>
      </c>
      <c r="D36" s="10"/>
      <c r="E36" s="10"/>
      <c r="F36" s="21"/>
      <c r="G36" s="34"/>
      <c r="H36" s="34"/>
      <c r="I36" s="38">
        <f t="shared" ref="I36:I43" si="6">SUM(C36:F36)+ SUM(G36:H36)/2</f>
        <v>2</v>
      </c>
      <c r="J36" s="36">
        <f t="shared" ref="J36:J37" si="7">I36*30</f>
        <v>60</v>
      </c>
    </row>
    <row r="37" spans="1:10" ht="16.5" customHeight="1" x14ac:dyDescent="0.3">
      <c r="A37" s="34">
        <v>3</v>
      </c>
      <c r="B37" s="8" t="s">
        <v>30</v>
      </c>
      <c r="C37" s="10">
        <v>2</v>
      </c>
      <c r="D37" s="10"/>
      <c r="E37" s="10"/>
      <c r="F37" s="21"/>
      <c r="G37" s="34"/>
      <c r="H37" s="34"/>
      <c r="I37" s="38">
        <f t="shared" si="6"/>
        <v>2</v>
      </c>
      <c r="J37" s="36">
        <f t="shared" si="7"/>
        <v>60</v>
      </c>
    </row>
    <row r="38" spans="1:10" x14ac:dyDescent="0.3">
      <c r="A38" s="34">
        <v>4</v>
      </c>
      <c r="B38" s="8" t="s">
        <v>31</v>
      </c>
      <c r="C38" s="10">
        <v>3</v>
      </c>
      <c r="D38" s="10">
        <v>2</v>
      </c>
      <c r="E38" s="10"/>
      <c r="F38" s="21"/>
      <c r="G38" s="34"/>
      <c r="H38" s="34"/>
      <c r="I38" s="38">
        <f t="shared" si="6"/>
        <v>5</v>
      </c>
      <c r="J38" s="36">
        <f>I38*30</f>
        <v>150</v>
      </c>
    </row>
    <row r="39" spans="1:10" x14ac:dyDescent="0.3">
      <c r="A39" s="34">
        <v>5</v>
      </c>
      <c r="B39" s="8" t="s">
        <v>32</v>
      </c>
      <c r="C39" s="10">
        <v>2</v>
      </c>
      <c r="D39" s="10">
        <v>2</v>
      </c>
      <c r="E39" s="10"/>
      <c r="F39" s="21"/>
      <c r="G39" s="34"/>
      <c r="H39" s="34"/>
      <c r="I39" s="38">
        <f t="shared" si="6"/>
        <v>4</v>
      </c>
      <c r="J39" s="36">
        <f>I39*30</f>
        <v>120</v>
      </c>
    </row>
    <row r="40" spans="1:10" x14ac:dyDescent="0.3">
      <c r="A40" s="34">
        <v>6</v>
      </c>
      <c r="B40" s="8" t="s">
        <v>51</v>
      </c>
      <c r="C40" s="10"/>
      <c r="D40" s="10"/>
      <c r="E40" s="10">
        <v>1</v>
      </c>
      <c r="F40" s="21"/>
      <c r="G40" s="34"/>
      <c r="H40" s="34"/>
      <c r="I40" s="38">
        <f t="shared" si="6"/>
        <v>1</v>
      </c>
      <c r="J40" s="36">
        <f t="shared" ref="J40:J45" si="8">I40*30</f>
        <v>30</v>
      </c>
    </row>
    <row r="41" spans="1:10" x14ac:dyDescent="0.3">
      <c r="A41" s="34">
        <v>7</v>
      </c>
      <c r="B41" s="8" t="s">
        <v>52</v>
      </c>
      <c r="C41" s="10"/>
      <c r="D41" s="10"/>
      <c r="E41" s="10">
        <v>2</v>
      </c>
      <c r="F41" s="21"/>
      <c r="G41" s="34"/>
      <c r="H41" s="34"/>
      <c r="I41" s="38">
        <f t="shared" si="6"/>
        <v>2</v>
      </c>
      <c r="J41" s="36">
        <f t="shared" si="8"/>
        <v>60</v>
      </c>
    </row>
    <row r="42" spans="1:10" x14ac:dyDescent="0.3">
      <c r="A42" s="34">
        <v>8</v>
      </c>
      <c r="B42" s="8" t="s">
        <v>53</v>
      </c>
      <c r="C42" s="10"/>
      <c r="D42" s="10"/>
      <c r="E42" s="10"/>
      <c r="F42" s="21">
        <v>2</v>
      </c>
      <c r="G42" s="34">
        <v>2</v>
      </c>
      <c r="H42" s="34"/>
      <c r="I42" s="38">
        <f t="shared" si="6"/>
        <v>3</v>
      </c>
      <c r="J42" s="36">
        <f t="shared" si="8"/>
        <v>90</v>
      </c>
    </row>
    <row r="43" spans="1:10" ht="17.399999999999999" customHeight="1" x14ac:dyDescent="0.3">
      <c r="A43" s="34">
        <v>9</v>
      </c>
      <c r="B43" s="8" t="s">
        <v>54</v>
      </c>
      <c r="C43" s="10"/>
      <c r="D43" s="10"/>
      <c r="E43" s="10"/>
      <c r="F43" s="21">
        <v>2</v>
      </c>
      <c r="G43" s="34">
        <v>2</v>
      </c>
      <c r="H43" s="34"/>
      <c r="I43" s="38">
        <f t="shared" si="6"/>
        <v>3</v>
      </c>
      <c r="J43" s="36">
        <f t="shared" si="8"/>
        <v>90</v>
      </c>
    </row>
    <row r="44" spans="1:10" ht="15.6" customHeight="1" x14ac:dyDescent="0.3">
      <c r="A44" s="34">
        <v>10</v>
      </c>
      <c r="B44" s="8" t="s">
        <v>40</v>
      </c>
      <c r="C44" s="10"/>
      <c r="D44" s="10"/>
      <c r="E44" s="10"/>
      <c r="F44" s="21">
        <v>1</v>
      </c>
      <c r="G44" s="34">
        <v>2</v>
      </c>
      <c r="H44" s="34"/>
      <c r="I44" s="38">
        <f t="shared" ref="I44" si="9">SUM(C44:F44)+ SUM(G44:H44)/2</f>
        <v>2</v>
      </c>
      <c r="J44" s="36">
        <f t="shared" si="8"/>
        <v>60</v>
      </c>
    </row>
    <row r="45" spans="1:10" ht="17.399999999999999" customHeight="1" x14ac:dyDescent="0.3">
      <c r="A45" s="34">
        <v>11</v>
      </c>
      <c r="B45" s="3" t="s">
        <v>61</v>
      </c>
      <c r="C45" s="10"/>
      <c r="D45" s="10"/>
      <c r="E45" s="10">
        <v>2</v>
      </c>
      <c r="F45" s="21"/>
      <c r="G45" s="4"/>
      <c r="H45" s="4"/>
      <c r="I45" s="38">
        <f t="shared" ref="I45" si="10">SUM(C45:F45)+ SUM(G45:H45)/2</f>
        <v>2</v>
      </c>
      <c r="J45" s="36">
        <f t="shared" si="8"/>
        <v>60</v>
      </c>
    </row>
    <row r="46" spans="1:10" ht="15" customHeight="1" x14ac:dyDescent="0.3">
      <c r="A46" s="96" t="s">
        <v>22</v>
      </c>
      <c r="B46" s="97"/>
      <c r="C46" s="118">
        <f t="shared" ref="C46:J46" si="11">SUM(C35:C45)</f>
        <v>11</v>
      </c>
      <c r="D46" s="118">
        <f t="shared" si="11"/>
        <v>4</v>
      </c>
      <c r="E46" s="120">
        <f t="shared" si="11"/>
        <v>5</v>
      </c>
      <c r="F46" s="122">
        <f t="shared" si="11"/>
        <v>5</v>
      </c>
      <c r="G46" s="36">
        <f t="shared" si="11"/>
        <v>6</v>
      </c>
      <c r="H46" s="36">
        <f t="shared" si="11"/>
        <v>0</v>
      </c>
      <c r="I46" s="90">
        <f t="shared" si="11"/>
        <v>28</v>
      </c>
      <c r="J46" s="90">
        <f t="shared" si="11"/>
        <v>840</v>
      </c>
    </row>
    <row r="47" spans="1:10" ht="14.25" customHeight="1" x14ac:dyDescent="0.3">
      <c r="A47" s="98"/>
      <c r="B47" s="99"/>
      <c r="C47" s="119"/>
      <c r="D47" s="119"/>
      <c r="E47" s="121"/>
      <c r="F47" s="123"/>
      <c r="G47" s="63">
        <f>(G46+H46)/2</f>
        <v>3</v>
      </c>
      <c r="H47" s="64"/>
      <c r="I47" s="91"/>
      <c r="J47" s="91"/>
    </row>
    <row r="48" spans="1:10" ht="17.25" customHeight="1" x14ac:dyDescent="0.3">
      <c r="A48" s="130" t="s">
        <v>60</v>
      </c>
      <c r="B48" s="130"/>
      <c r="C48" s="130"/>
      <c r="D48" s="130"/>
      <c r="E48" s="130"/>
      <c r="F48" s="130"/>
      <c r="G48" s="130"/>
      <c r="H48" s="130"/>
      <c r="I48" s="130"/>
      <c r="J48" s="130"/>
    </row>
    <row r="49" spans="1:10" x14ac:dyDescent="0.3">
      <c r="A49" s="34">
        <v>1</v>
      </c>
      <c r="B49" s="8" t="s">
        <v>33</v>
      </c>
      <c r="C49" s="9"/>
      <c r="D49" s="10">
        <v>3</v>
      </c>
      <c r="E49" s="10">
        <v>2</v>
      </c>
      <c r="F49" s="21"/>
      <c r="G49" s="34"/>
      <c r="H49" s="34"/>
      <c r="I49" s="38">
        <f t="shared" ref="I49:I54" si="12">SUM(C49:F49)+ SUM(G49:H49)/2</f>
        <v>5</v>
      </c>
      <c r="J49" s="36">
        <f t="shared" ref="J49:J54" si="13">I49*30</f>
        <v>150</v>
      </c>
    </row>
    <row r="50" spans="1:10" x14ac:dyDescent="0.3">
      <c r="A50" s="34">
        <v>2</v>
      </c>
      <c r="B50" s="8" t="s">
        <v>34</v>
      </c>
      <c r="C50" s="10"/>
      <c r="D50" s="10">
        <v>4</v>
      </c>
      <c r="E50" s="10">
        <v>3</v>
      </c>
      <c r="F50" s="21"/>
      <c r="G50" s="34"/>
      <c r="H50" s="34"/>
      <c r="I50" s="38">
        <f t="shared" si="12"/>
        <v>7</v>
      </c>
      <c r="J50" s="36">
        <f t="shared" si="13"/>
        <v>210</v>
      </c>
    </row>
    <row r="51" spans="1:10" x14ac:dyDescent="0.3">
      <c r="A51" s="34">
        <v>3</v>
      </c>
      <c r="B51" s="8" t="s">
        <v>55</v>
      </c>
      <c r="C51" s="10"/>
      <c r="D51" s="10"/>
      <c r="E51" s="10">
        <v>2</v>
      </c>
      <c r="F51" s="21">
        <v>2</v>
      </c>
      <c r="G51" s="34"/>
      <c r="H51" s="34"/>
      <c r="I51" s="38">
        <f t="shared" si="12"/>
        <v>4</v>
      </c>
      <c r="J51" s="36">
        <f t="shared" si="13"/>
        <v>120</v>
      </c>
    </row>
    <row r="52" spans="1:10" x14ac:dyDescent="0.3">
      <c r="A52" s="34">
        <v>4</v>
      </c>
      <c r="B52" s="8" t="s">
        <v>56</v>
      </c>
      <c r="C52" s="10"/>
      <c r="D52" s="10"/>
      <c r="E52" s="10"/>
      <c r="F52" s="21">
        <v>3</v>
      </c>
      <c r="G52" s="34">
        <v>4</v>
      </c>
      <c r="H52" s="34"/>
      <c r="I52" s="38">
        <f t="shared" si="12"/>
        <v>5</v>
      </c>
      <c r="J52" s="36">
        <f t="shared" si="13"/>
        <v>150</v>
      </c>
    </row>
    <row r="53" spans="1:10" x14ac:dyDescent="0.3">
      <c r="A53" s="34">
        <v>5</v>
      </c>
      <c r="B53" s="8" t="s">
        <v>57</v>
      </c>
      <c r="C53" s="10"/>
      <c r="D53" s="10"/>
      <c r="E53" s="10"/>
      <c r="F53" s="21">
        <v>3</v>
      </c>
      <c r="G53" s="34">
        <v>4</v>
      </c>
      <c r="H53" s="34"/>
      <c r="I53" s="38">
        <f t="shared" si="12"/>
        <v>5</v>
      </c>
      <c r="J53" s="36">
        <f t="shared" si="13"/>
        <v>150</v>
      </c>
    </row>
    <row r="54" spans="1:10" x14ac:dyDescent="0.3">
      <c r="A54" s="34">
        <v>6</v>
      </c>
      <c r="B54" s="8" t="s">
        <v>62</v>
      </c>
      <c r="C54" s="10"/>
      <c r="D54" s="10">
        <v>2</v>
      </c>
      <c r="E54" s="10"/>
      <c r="F54" s="21"/>
      <c r="G54" s="34"/>
      <c r="H54" s="34"/>
      <c r="I54" s="38">
        <f t="shared" si="12"/>
        <v>2</v>
      </c>
      <c r="J54" s="36">
        <f t="shared" si="13"/>
        <v>60</v>
      </c>
    </row>
    <row r="55" spans="1:10" x14ac:dyDescent="0.3">
      <c r="A55" s="96" t="s">
        <v>22</v>
      </c>
      <c r="B55" s="97"/>
      <c r="C55" s="118"/>
      <c r="D55" s="118">
        <f t="shared" ref="D55:J55" si="14">SUM(D49:D54)</f>
        <v>9</v>
      </c>
      <c r="E55" s="120">
        <f t="shared" si="14"/>
        <v>7</v>
      </c>
      <c r="F55" s="122">
        <f t="shared" si="14"/>
        <v>8</v>
      </c>
      <c r="G55" s="36">
        <f t="shared" si="14"/>
        <v>8</v>
      </c>
      <c r="H55" s="36">
        <f t="shared" si="14"/>
        <v>0</v>
      </c>
      <c r="I55" s="90">
        <f t="shared" si="14"/>
        <v>28</v>
      </c>
      <c r="J55" s="90">
        <f t="shared" si="14"/>
        <v>840</v>
      </c>
    </row>
    <row r="56" spans="1:10" ht="13.5" customHeight="1" x14ac:dyDescent="0.3">
      <c r="A56" s="98"/>
      <c r="B56" s="99"/>
      <c r="C56" s="119"/>
      <c r="D56" s="119"/>
      <c r="E56" s="121"/>
      <c r="F56" s="123"/>
      <c r="G56" s="63">
        <f>(G55+H55)/2</f>
        <v>4</v>
      </c>
      <c r="H56" s="64"/>
      <c r="I56" s="91"/>
      <c r="J56" s="91"/>
    </row>
    <row r="57" spans="1:10" ht="13.5" customHeight="1" x14ac:dyDescent="0.3">
      <c r="A57" s="124" t="s">
        <v>23</v>
      </c>
      <c r="B57" s="125"/>
      <c r="C57" s="118">
        <f t="shared" ref="C57:J57" si="15">C46+C55</f>
        <v>11</v>
      </c>
      <c r="D57" s="118">
        <f t="shared" si="15"/>
        <v>13</v>
      </c>
      <c r="E57" s="120">
        <f t="shared" si="15"/>
        <v>12</v>
      </c>
      <c r="F57" s="122">
        <f t="shared" si="15"/>
        <v>13</v>
      </c>
      <c r="G57" s="36">
        <f t="shared" si="15"/>
        <v>14</v>
      </c>
      <c r="H57" s="36">
        <f t="shared" si="15"/>
        <v>0</v>
      </c>
      <c r="I57" s="90">
        <f t="shared" si="15"/>
        <v>56</v>
      </c>
      <c r="J57" s="90">
        <f t="shared" si="15"/>
        <v>1680</v>
      </c>
    </row>
    <row r="58" spans="1:10" ht="13.5" customHeight="1" x14ac:dyDescent="0.3">
      <c r="A58" s="126"/>
      <c r="B58" s="127"/>
      <c r="C58" s="119"/>
      <c r="D58" s="119"/>
      <c r="E58" s="121"/>
      <c r="F58" s="123"/>
      <c r="G58" s="63">
        <f>(G57+H57)/2</f>
        <v>7</v>
      </c>
      <c r="H58" s="64"/>
      <c r="I58" s="91"/>
      <c r="J58" s="91"/>
    </row>
    <row r="59" spans="1:10" ht="15" customHeight="1" x14ac:dyDescent="0.3">
      <c r="A59" s="114" t="s">
        <v>67</v>
      </c>
      <c r="B59" s="115"/>
      <c r="C59" s="118">
        <f t="shared" ref="C59:J59" si="16">SUM(C27,C32,C46,C55)</f>
        <v>34</v>
      </c>
      <c r="D59" s="118">
        <f t="shared" si="16"/>
        <v>35</v>
      </c>
      <c r="E59" s="120">
        <f t="shared" si="16"/>
        <v>36</v>
      </c>
      <c r="F59" s="122">
        <f t="shared" si="16"/>
        <v>35</v>
      </c>
      <c r="G59" s="36">
        <f t="shared" si="16"/>
        <v>34</v>
      </c>
      <c r="H59" s="36">
        <f t="shared" si="16"/>
        <v>20</v>
      </c>
      <c r="I59" s="90">
        <f t="shared" si="16"/>
        <v>167</v>
      </c>
      <c r="J59" s="90">
        <f t="shared" si="16"/>
        <v>5010</v>
      </c>
    </row>
    <row r="60" spans="1:10" ht="18" customHeight="1" x14ac:dyDescent="0.3">
      <c r="A60" s="116"/>
      <c r="B60" s="117"/>
      <c r="C60" s="119"/>
      <c r="D60" s="119"/>
      <c r="E60" s="121"/>
      <c r="F60" s="123"/>
      <c r="G60" s="92">
        <f>(G59+H59)/2</f>
        <v>27</v>
      </c>
      <c r="H60" s="93"/>
      <c r="I60" s="91"/>
      <c r="J60" s="91"/>
    </row>
    <row r="61" spans="1:10" ht="30.75" customHeight="1" x14ac:dyDescent="0.3">
      <c r="A61" s="106" t="s">
        <v>81</v>
      </c>
      <c r="B61" s="107"/>
      <c r="C61" s="39"/>
      <c r="D61" s="39">
        <v>1</v>
      </c>
      <c r="E61" s="43">
        <v>1</v>
      </c>
      <c r="F61" s="21"/>
      <c r="G61" s="42"/>
      <c r="H61" s="42"/>
      <c r="I61" s="38">
        <f t="shared" ref="I61" si="17">SUM(C61:F61)+ SUM(G61:H61)/2</f>
        <v>2</v>
      </c>
      <c r="J61" s="36">
        <f t="shared" ref="J61:J62" si="18">I61*30</f>
        <v>60</v>
      </c>
    </row>
    <row r="62" spans="1:10" ht="22.95" customHeight="1" x14ac:dyDescent="0.3">
      <c r="A62" s="128" t="s">
        <v>82</v>
      </c>
      <c r="B62" s="129"/>
      <c r="C62" s="57"/>
      <c r="D62" s="57">
        <f t="shared" ref="D62:E62" si="19">SUM(D30,,D61,)</f>
        <v>1</v>
      </c>
      <c r="E62" s="57">
        <f t="shared" si="19"/>
        <v>2</v>
      </c>
      <c r="F62" s="56">
        <f>SUM(F30,,F61,)</f>
        <v>1</v>
      </c>
      <c r="G62" s="57"/>
      <c r="H62" s="57"/>
      <c r="I62" s="46">
        <f t="shared" ref="I62" si="20">SUM(C62:F62)+ SUM(G62:H62)/2</f>
        <v>4</v>
      </c>
      <c r="J62" s="44">
        <f t="shared" si="18"/>
        <v>120</v>
      </c>
    </row>
    <row r="63" spans="1:10" ht="15.75" customHeight="1" x14ac:dyDescent="0.3">
      <c r="A63" s="108" t="s">
        <v>68</v>
      </c>
      <c r="B63" s="109"/>
      <c r="C63" s="88">
        <f t="shared" ref="C63:H63" si="21">SUM(C59,C62,)</f>
        <v>34</v>
      </c>
      <c r="D63" s="88">
        <f t="shared" si="21"/>
        <v>36</v>
      </c>
      <c r="E63" s="88">
        <f>SUM(E59,E62,)-1</f>
        <v>37</v>
      </c>
      <c r="F63" s="112">
        <f>SUM(F59,F62,)-1</f>
        <v>35</v>
      </c>
      <c r="G63" s="40">
        <f t="shared" si="21"/>
        <v>34</v>
      </c>
      <c r="H63" s="45">
        <f t="shared" si="21"/>
        <v>20</v>
      </c>
      <c r="I63" s="88">
        <f>SUM(I59,(I62-2),)</f>
        <v>169</v>
      </c>
      <c r="J63" s="90">
        <f>SUM(J59:J61)</f>
        <v>5070</v>
      </c>
    </row>
    <row r="64" spans="1:10" ht="16.5" customHeight="1" x14ac:dyDescent="0.3">
      <c r="A64" s="110"/>
      <c r="B64" s="111"/>
      <c r="C64" s="89"/>
      <c r="D64" s="89"/>
      <c r="E64" s="89"/>
      <c r="F64" s="113"/>
      <c r="G64" s="92">
        <f>(G63+H63)/2</f>
        <v>27</v>
      </c>
      <c r="H64" s="93"/>
      <c r="I64" s="89"/>
      <c r="J64" s="91"/>
    </row>
    <row r="65" spans="1:10" ht="18.75" customHeight="1" x14ac:dyDescent="0.3">
      <c r="A65" s="34">
        <v>1</v>
      </c>
      <c r="B65" s="8" t="s">
        <v>83</v>
      </c>
      <c r="C65" s="11" t="s">
        <v>59</v>
      </c>
      <c r="D65" s="11" t="s">
        <v>59</v>
      </c>
      <c r="E65" s="11" t="s">
        <v>59</v>
      </c>
      <c r="F65" s="22"/>
      <c r="G65" s="13"/>
      <c r="H65" s="13"/>
      <c r="I65" s="38">
        <v>1.17</v>
      </c>
      <c r="J65" s="36">
        <v>42</v>
      </c>
    </row>
    <row r="66" spans="1:10" x14ac:dyDescent="0.3">
      <c r="A66" s="34">
        <v>2</v>
      </c>
      <c r="B66" s="8" t="s">
        <v>35</v>
      </c>
      <c r="C66" s="10">
        <v>2</v>
      </c>
      <c r="D66" s="9">
        <v>2</v>
      </c>
      <c r="E66" s="9">
        <v>2</v>
      </c>
      <c r="F66" s="20">
        <v>2</v>
      </c>
      <c r="G66" s="13">
        <v>2</v>
      </c>
      <c r="H66" s="13">
        <v>2</v>
      </c>
      <c r="I66" s="38">
        <f t="shared" ref="I66" si="22">SUM(C66:F66)+ SUM(G66:H66)/2</f>
        <v>10</v>
      </c>
      <c r="J66" s="36">
        <f>I66*30</f>
        <v>300</v>
      </c>
    </row>
    <row r="67" spans="1:10" x14ac:dyDescent="0.3">
      <c r="A67" s="34">
        <v>3</v>
      </c>
      <c r="B67" s="14" t="s">
        <v>80</v>
      </c>
      <c r="C67" s="25"/>
      <c r="D67" s="15" t="s">
        <v>46</v>
      </c>
      <c r="E67" s="15" t="s">
        <v>46</v>
      </c>
      <c r="F67" s="24"/>
      <c r="G67" s="94"/>
      <c r="H67" s="95"/>
      <c r="I67" s="36">
        <v>0.28000000000000003</v>
      </c>
      <c r="J67" s="37">
        <v>10</v>
      </c>
    </row>
    <row r="68" spans="1:10" x14ac:dyDescent="0.3">
      <c r="A68" s="96" t="s">
        <v>24</v>
      </c>
      <c r="B68" s="97"/>
      <c r="C68" s="100">
        <f t="shared" ref="C68:H68" si="23">SUM(C63,C66,)</f>
        <v>36</v>
      </c>
      <c r="D68" s="100">
        <f t="shared" si="23"/>
        <v>38</v>
      </c>
      <c r="E68" s="100">
        <f t="shared" si="23"/>
        <v>39</v>
      </c>
      <c r="F68" s="102">
        <f t="shared" si="23"/>
        <v>37</v>
      </c>
      <c r="G68" s="41">
        <f t="shared" si="23"/>
        <v>36</v>
      </c>
      <c r="H68" s="41">
        <f t="shared" si="23"/>
        <v>22</v>
      </c>
      <c r="I68" s="104">
        <f>SUM(I63,I65,I66,I67,)</f>
        <v>180.45</v>
      </c>
      <c r="J68" s="80">
        <f>SUM(J63,J65,J66,J67,)</f>
        <v>5422</v>
      </c>
    </row>
    <row r="69" spans="1:10" x14ac:dyDescent="0.3">
      <c r="A69" s="98"/>
      <c r="B69" s="99"/>
      <c r="C69" s="101"/>
      <c r="D69" s="101"/>
      <c r="E69" s="101"/>
      <c r="F69" s="103"/>
      <c r="G69" s="82">
        <f>(G68+H68)/2</f>
        <v>29</v>
      </c>
      <c r="H69" s="83"/>
      <c r="I69" s="105"/>
      <c r="J69" s="81"/>
    </row>
    <row r="70" spans="1:10" ht="28.5" customHeight="1" x14ac:dyDescent="0.3">
      <c r="A70" s="84" t="s">
        <v>79</v>
      </c>
      <c r="B70" s="85"/>
      <c r="C70" s="85"/>
      <c r="D70" s="85"/>
      <c r="E70" s="85"/>
      <c r="F70" s="85"/>
      <c r="G70" s="85"/>
      <c r="H70" s="85"/>
      <c r="I70" s="85"/>
      <c r="J70" s="85"/>
    </row>
    <row r="71" spans="1:10" x14ac:dyDescent="0.3">
      <c r="A71" s="16"/>
      <c r="B71" s="86" t="s">
        <v>25</v>
      </c>
      <c r="C71" s="86"/>
      <c r="D71" s="86"/>
      <c r="E71" s="63" t="s">
        <v>48</v>
      </c>
      <c r="F71" s="64"/>
      <c r="G71" s="87" t="s">
        <v>26</v>
      </c>
      <c r="H71" s="87"/>
      <c r="I71" s="87"/>
      <c r="J71" s="17"/>
    </row>
    <row r="72" spans="1:10" ht="15" customHeight="1" x14ac:dyDescent="0.3">
      <c r="A72" s="16"/>
      <c r="B72" s="69" t="s">
        <v>47</v>
      </c>
      <c r="C72" s="70"/>
      <c r="D72" s="71"/>
      <c r="E72" s="72">
        <v>4</v>
      </c>
      <c r="F72" s="73"/>
      <c r="G72" s="72">
        <v>140</v>
      </c>
      <c r="H72" s="74"/>
      <c r="I72" s="73"/>
      <c r="J72" s="75"/>
    </row>
    <row r="73" spans="1:10" x14ac:dyDescent="0.3">
      <c r="A73" s="16"/>
      <c r="B73" s="76" t="s">
        <v>49</v>
      </c>
      <c r="C73" s="70"/>
      <c r="D73" s="71"/>
      <c r="E73" s="77">
        <v>4</v>
      </c>
      <c r="F73" s="78"/>
      <c r="G73" s="77">
        <v>140</v>
      </c>
      <c r="H73" s="79"/>
      <c r="I73" s="78"/>
      <c r="J73" s="75"/>
    </row>
    <row r="74" spans="1:10" x14ac:dyDescent="0.3">
      <c r="A74" s="16"/>
      <c r="B74" s="60" t="s">
        <v>27</v>
      </c>
      <c r="C74" s="61"/>
      <c r="D74" s="62"/>
      <c r="E74" s="63">
        <v>8</v>
      </c>
      <c r="F74" s="64"/>
      <c r="G74" s="63">
        <f>SUM(G72:G73)</f>
        <v>280</v>
      </c>
      <c r="H74" s="65"/>
      <c r="I74" s="64"/>
      <c r="J74" s="18"/>
    </row>
    <row r="75" spans="1:10" x14ac:dyDescent="0.3">
      <c r="A75" s="66" t="s">
        <v>76</v>
      </c>
      <c r="B75" s="66"/>
      <c r="C75" s="66"/>
      <c r="D75" s="66"/>
      <c r="E75" s="66"/>
      <c r="F75" s="66"/>
      <c r="G75" s="66"/>
      <c r="H75" s="66"/>
      <c r="I75" s="66"/>
      <c r="J75" s="66"/>
    </row>
    <row r="76" spans="1:10" x14ac:dyDescent="0.3">
      <c r="A76" s="66" t="s">
        <v>77</v>
      </c>
      <c r="B76" s="66"/>
      <c r="C76" s="66"/>
      <c r="D76" s="66"/>
      <c r="E76" s="66"/>
      <c r="F76" s="66"/>
      <c r="G76" s="66"/>
      <c r="H76" s="66"/>
      <c r="I76" s="66"/>
      <c r="J76" s="66"/>
    </row>
    <row r="77" spans="1:10" x14ac:dyDescent="0.3">
      <c r="A77" s="1"/>
    </row>
    <row r="78" spans="1:10" x14ac:dyDescent="0.3">
      <c r="A78" s="67" t="s">
        <v>69</v>
      </c>
      <c r="B78" s="68"/>
      <c r="C78" s="68"/>
      <c r="D78" s="68"/>
      <c r="E78" s="68"/>
      <c r="F78" s="68"/>
      <c r="G78" s="68"/>
      <c r="H78" s="68"/>
      <c r="I78" s="68"/>
      <c r="J78" s="68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"/>
      <c r="F83" s="1"/>
      <c r="G83" s="1"/>
      <c r="H83" s="1"/>
    </row>
    <row r="84" spans="1:10" x14ac:dyDescent="0.3">
      <c r="A84" s="1"/>
      <c r="B84" s="1"/>
      <c r="C84" s="1"/>
      <c r="D84" s="1"/>
      <c r="E84" s="1"/>
      <c r="F84" s="1"/>
      <c r="G84" s="1"/>
      <c r="H84" s="1"/>
    </row>
    <row r="85" spans="1:10" x14ac:dyDescent="0.3">
      <c r="A85" s="1"/>
      <c r="B85" s="1"/>
      <c r="C85" s="1"/>
      <c r="D85" s="1"/>
      <c r="E85" s="1"/>
      <c r="F85" s="1"/>
      <c r="G85" s="1"/>
      <c r="H85" s="1"/>
    </row>
    <row r="86" spans="1:10" x14ac:dyDescent="0.3">
      <c r="A86" s="1"/>
      <c r="B86" s="1"/>
      <c r="C86" s="1"/>
      <c r="D86" s="1"/>
      <c r="E86" s="1"/>
      <c r="F86" s="1"/>
      <c r="G86" s="1"/>
      <c r="H86" s="1"/>
    </row>
    <row r="87" spans="1:10" x14ac:dyDescent="0.3">
      <c r="A87" s="1"/>
      <c r="B87" s="1"/>
      <c r="C87" s="1"/>
      <c r="D87" s="1"/>
      <c r="E87" s="1"/>
      <c r="F87" s="1"/>
      <c r="G87" s="1"/>
      <c r="H87" s="1"/>
    </row>
    <row r="88" spans="1:10" x14ac:dyDescent="0.3">
      <c r="A88" s="1"/>
      <c r="B88" s="1"/>
      <c r="C88" s="1"/>
      <c r="D88" s="1"/>
      <c r="E88" s="1"/>
      <c r="F88" s="1"/>
      <c r="G88" s="1"/>
      <c r="H88" s="1"/>
    </row>
    <row r="89" spans="1:10" x14ac:dyDescent="0.3">
      <c r="A89" s="1"/>
      <c r="B89" s="1"/>
      <c r="C89" s="1"/>
      <c r="D89" s="1"/>
      <c r="E89" s="1"/>
      <c r="F89" s="1"/>
      <c r="G89" s="1"/>
      <c r="H89" s="1"/>
    </row>
    <row r="90" spans="1:10" x14ac:dyDescent="0.3">
      <c r="A90" s="1"/>
      <c r="B90" s="1"/>
      <c r="C90" s="1"/>
      <c r="D90" s="1"/>
      <c r="E90" s="1"/>
      <c r="F90" s="1"/>
      <c r="G90" s="1"/>
      <c r="H90" s="1"/>
    </row>
  </sheetData>
  <mergeCells count="104">
    <mergeCell ref="A1:J1"/>
    <mergeCell ref="A2:J2"/>
    <mergeCell ref="A3:J3"/>
    <mergeCell ref="A4:J4"/>
    <mergeCell ref="A5:J5"/>
    <mergeCell ref="A6:J6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29:J29"/>
    <mergeCell ref="A32:B33"/>
    <mergeCell ref="C32:C33"/>
    <mergeCell ref="D32:D33"/>
    <mergeCell ref="E32:E33"/>
    <mergeCell ref="F32:F33"/>
    <mergeCell ref="I32:I33"/>
    <mergeCell ref="J32:J33"/>
    <mergeCell ref="G33:H33"/>
    <mergeCell ref="A30:A31"/>
    <mergeCell ref="A34:J34"/>
    <mergeCell ref="A46:B47"/>
    <mergeCell ref="C46:C47"/>
    <mergeCell ref="D46:D47"/>
    <mergeCell ref="E46:E47"/>
    <mergeCell ref="F46:F47"/>
    <mergeCell ref="I46:I47"/>
    <mergeCell ref="J46:J47"/>
    <mergeCell ref="G47:H47"/>
    <mergeCell ref="A48:J48"/>
    <mergeCell ref="A55:B56"/>
    <mergeCell ref="C55:C56"/>
    <mergeCell ref="D55:D56"/>
    <mergeCell ref="E55:E56"/>
    <mergeCell ref="F55:F56"/>
    <mergeCell ref="I55:I56"/>
    <mergeCell ref="J55:J56"/>
    <mergeCell ref="G56:H56"/>
    <mergeCell ref="A61:B61"/>
    <mergeCell ref="A63:B64"/>
    <mergeCell ref="C63:C64"/>
    <mergeCell ref="D63:D64"/>
    <mergeCell ref="E63:E64"/>
    <mergeCell ref="F63:F64"/>
    <mergeCell ref="J57:J58"/>
    <mergeCell ref="G58:H58"/>
    <mergeCell ref="A59:B60"/>
    <mergeCell ref="C59:C60"/>
    <mergeCell ref="D59:D60"/>
    <mergeCell ref="E59:E60"/>
    <mergeCell ref="F59:F60"/>
    <mergeCell ref="I59:I60"/>
    <mergeCell ref="J59:J60"/>
    <mergeCell ref="G60:H60"/>
    <mergeCell ref="A57:B58"/>
    <mergeCell ref="C57:C58"/>
    <mergeCell ref="D57:D58"/>
    <mergeCell ref="E57:E58"/>
    <mergeCell ref="F57:F58"/>
    <mergeCell ref="I57:I58"/>
    <mergeCell ref="A62:B62"/>
    <mergeCell ref="J68:J69"/>
    <mergeCell ref="G69:H69"/>
    <mergeCell ref="A70:J70"/>
    <mergeCell ref="B71:D71"/>
    <mergeCell ref="E71:F71"/>
    <mergeCell ref="G71:I71"/>
    <mergeCell ref="I63:I64"/>
    <mergeCell ref="J63:J64"/>
    <mergeCell ref="G64:H64"/>
    <mergeCell ref="G67:H67"/>
    <mergeCell ref="A68:B69"/>
    <mergeCell ref="C68:C69"/>
    <mergeCell ref="D68:D69"/>
    <mergeCell ref="E68:E69"/>
    <mergeCell ref="F68:F69"/>
    <mergeCell ref="I68:I69"/>
    <mergeCell ref="B74:D74"/>
    <mergeCell ref="E74:F74"/>
    <mergeCell ref="G74:I74"/>
    <mergeCell ref="A75:J75"/>
    <mergeCell ref="A76:J76"/>
    <mergeCell ref="A78:J78"/>
    <mergeCell ref="B72:D72"/>
    <mergeCell ref="E72:F72"/>
    <mergeCell ref="G72:I72"/>
    <mergeCell ref="J72:J73"/>
    <mergeCell ref="B73:D73"/>
    <mergeCell ref="E73:F73"/>
    <mergeCell ref="G73:I73"/>
  </mergeCells>
  <printOptions horizontalCentered="1"/>
  <pageMargins left="0.31496062992125984" right="0.31496062992125984" top="0.19685039370078741" bottom="0.35433070866141736" header="0" footer="0"/>
  <pageSetup paperSize="9" scale="63" orientation="portrait" r:id="rId1"/>
  <ignoredErrors>
    <ignoredError sqref="G57 G5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9"/>
  <sheetViews>
    <sheetView topLeftCell="A58" zoomScaleNormal="100" workbookViewId="0">
      <selection activeCell="A77" sqref="B77"/>
    </sheetView>
  </sheetViews>
  <sheetFormatPr defaultRowHeight="14.4" x14ac:dyDescent="0.3"/>
  <cols>
    <col min="1" max="1" width="4.5546875" customWidth="1"/>
    <col min="2" max="2" width="71.109375" customWidth="1"/>
    <col min="3" max="3" width="7.6640625" customWidth="1"/>
    <col min="4" max="4" width="8.33203125" customWidth="1"/>
    <col min="5" max="5" width="9.5546875" customWidth="1"/>
    <col min="6" max="6" width="6.6640625" customWidth="1"/>
    <col min="7" max="7" width="6.5546875" customWidth="1"/>
    <col min="8" max="8" width="6.88671875" customWidth="1"/>
    <col min="9" max="9" width="15.5546875" customWidth="1"/>
    <col min="10" max="10" width="14.88671875" customWidth="1"/>
  </cols>
  <sheetData>
    <row r="1" spans="1:11" ht="17.399999999999999" x14ac:dyDescent="0.3">
      <c r="A1" s="143" t="s">
        <v>73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1" x14ac:dyDescent="0.3">
      <c r="A2" s="144" t="s">
        <v>58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1" ht="15.6" x14ac:dyDescent="0.3">
      <c r="A3" s="144" t="s">
        <v>72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1" x14ac:dyDescent="0.3">
      <c r="A4" s="144" t="s">
        <v>42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1" x14ac:dyDescent="0.3">
      <c r="A5" s="145" t="s">
        <v>37</v>
      </c>
      <c r="B5" s="145"/>
      <c r="C5" s="145"/>
      <c r="D5" s="145"/>
      <c r="E5" s="145"/>
      <c r="F5" s="145"/>
      <c r="G5" s="145"/>
      <c r="H5" s="145"/>
      <c r="I5" s="145"/>
      <c r="J5" s="145"/>
      <c r="K5" s="33"/>
    </row>
    <row r="6" spans="1:11" x14ac:dyDescent="0.3">
      <c r="A6" s="146" t="s">
        <v>50</v>
      </c>
      <c r="B6" s="146"/>
      <c r="C6" s="146"/>
      <c r="D6" s="146"/>
      <c r="E6" s="146"/>
      <c r="F6" s="146"/>
      <c r="G6" s="146"/>
      <c r="H6" s="146"/>
      <c r="I6" s="146"/>
      <c r="J6" s="146"/>
      <c r="K6" s="32"/>
    </row>
    <row r="7" spans="1:11" ht="21" customHeight="1" x14ac:dyDescent="0.3">
      <c r="A7" s="147" t="s">
        <v>0</v>
      </c>
      <c r="B7" s="139" t="s">
        <v>1</v>
      </c>
      <c r="C7" s="150" t="s">
        <v>2</v>
      </c>
      <c r="D7" s="150"/>
      <c r="E7" s="150"/>
      <c r="F7" s="150"/>
      <c r="G7" s="150"/>
      <c r="H7" s="150"/>
      <c r="I7" s="151" t="s">
        <v>43</v>
      </c>
      <c r="J7" s="151"/>
    </row>
    <row r="8" spans="1:11" ht="15" customHeight="1" x14ac:dyDescent="0.3">
      <c r="A8" s="147"/>
      <c r="B8" s="139"/>
      <c r="C8" s="152" t="s">
        <v>3</v>
      </c>
      <c r="D8" s="152" t="s">
        <v>4</v>
      </c>
      <c r="E8" s="154" t="s">
        <v>5</v>
      </c>
      <c r="F8" s="164" t="s">
        <v>6</v>
      </c>
      <c r="G8" s="150" t="s">
        <v>41</v>
      </c>
      <c r="H8" s="150"/>
      <c r="I8" s="151"/>
      <c r="J8" s="151"/>
    </row>
    <row r="9" spans="1:11" ht="32.25" customHeight="1" x14ac:dyDescent="0.3">
      <c r="A9" s="148"/>
      <c r="B9" s="149"/>
      <c r="C9" s="153"/>
      <c r="D9" s="153"/>
      <c r="E9" s="155"/>
      <c r="F9" s="165"/>
      <c r="G9" s="35" t="s">
        <v>66</v>
      </c>
      <c r="H9" s="35" t="s">
        <v>4</v>
      </c>
      <c r="I9" s="2" t="s">
        <v>84</v>
      </c>
      <c r="J9" s="2" t="s">
        <v>7</v>
      </c>
    </row>
    <row r="10" spans="1:11" ht="18.75" customHeight="1" x14ac:dyDescent="0.3">
      <c r="A10" s="132" t="s">
        <v>8</v>
      </c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1" ht="16.5" customHeight="1" x14ac:dyDescent="0.3">
      <c r="A11" s="5">
        <v>1</v>
      </c>
      <c r="B11" s="6" t="s">
        <v>63</v>
      </c>
      <c r="C11" s="7">
        <v>3</v>
      </c>
      <c r="D11" s="7">
        <v>3</v>
      </c>
      <c r="E11" s="19">
        <v>3</v>
      </c>
      <c r="F11" s="7">
        <v>3</v>
      </c>
      <c r="G11" s="7">
        <v>4</v>
      </c>
      <c r="H11" s="7">
        <v>4</v>
      </c>
      <c r="I11" s="38">
        <f>SUM(C11:F11)+ SUM(G11:H11)/2</f>
        <v>16</v>
      </c>
      <c r="J11" s="36">
        <f>I11*30</f>
        <v>480</v>
      </c>
    </row>
    <row r="12" spans="1:11" x14ac:dyDescent="0.3">
      <c r="A12" s="34">
        <v>2</v>
      </c>
      <c r="B12" s="8" t="s">
        <v>36</v>
      </c>
      <c r="C12" s="9">
        <v>2</v>
      </c>
      <c r="D12" s="9">
        <v>2</v>
      </c>
      <c r="E12" s="20">
        <v>2</v>
      </c>
      <c r="F12" s="9">
        <v>3</v>
      </c>
      <c r="G12" s="9">
        <v>3</v>
      </c>
      <c r="H12" s="9">
        <v>3</v>
      </c>
      <c r="I12" s="38">
        <f t="shared" ref="I12:I26" si="0">SUM(C12:F12)+ SUM(G12:H12)/2</f>
        <v>12</v>
      </c>
      <c r="J12" s="36">
        <f t="shared" ref="J12:J26" si="1">I12*30</f>
        <v>360</v>
      </c>
    </row>
    <row r="13" spans="1:11" ht="15" customHeight="1" x14ac:dyDescent="0.3">
      <c r="A13" s="34">
        <v>3</v>
      </c>
      <c r="B13" s="8" t="s">
        <v>44</v>
      </c>
      <c r="C13" s="9">
        <v>2</v>
      </c>
      <c r="D13" s="9">
        <v>2</v>
      </c>
      <c r="E13" s="20">
        <v>2</v>
      </c>
      <c r="F13" s="9">
        <v>1</v>
      </c>
      <c r="G13" s="9">
        <v>1</v>
      </c>
      <c r="H13" s="9">
        <v>1</v>
      </c>
      <c r="I13" s="38">
        <f t="shared" si="0"/>
        <v>8</v>
      </c>
      <c r="J13" s="36">
        <f t="shared" si="1"/>
        <v>240</v>
      </c>
    </row>
    <row r="14" spans="1:11" x14ac:dyDescent="0.3">
      <c r="A14" s="34">
        <v>4</v>
      </c>
      <c r="B14" s="8" t="s">
        <v>45</v>
      </c>
      <c r="C14" s="9">
        <v>1</v>
      </c>
      <c r="D14" s="9"/>
      <c r="E14" s="20"/>
      <c r="F14" s="9"/>
      <c r="G14" s="9"/>
      <c r="H14" s="9"/>
      <c r="I14" s="38">
        <f t="shared" si="0"/>
        <v>1</v>
      </c>
      <c r="J14" s="36">
        <f t="shared" si="1"/>
        <v>30</v>
      </c>
    </row>
    <row r="15" spans="1:11" ht="15" customHeight="1" x14ac:dyDescent="0.3">
      <c r="A15" s="34">
        <v>5</v>
      </c>
      <c r="B15" s="8" t="s">
        <v>9</v>
      </c>
      <c r="C15" s="9">
        <v>2</v>
      </c>
      <c r="D15" s="9">
        <v>2</v>
      </c>
      <c r="E15" s="20">
        <v>2</v>
      </c>
      <c r="F15" s="9">
        <v>1</v>
      </c>
      <c r="G15" s="9">
        <v>1</v>
      </c>
      <c r="H15" s="9">
        <v>1</v>
      </c>
      <c r="I15" s="38">
        <f t="shared" si="0"/>
        <v>8</v>
      </c>
      <c r="J15" s="36">
        <f t="shared" si="1"/>
        <v>240</v>
      </c>
    </row>
    <row r="16" spans="1:11" ht="15" customHeight="1" x14ac:dyDescent="0.3">
      <c r="A16" s="34">
        <v>6</v>
      </c>
      <c r="B16" s="8" t="s">
        <v>10</v>
      </c>
      <c r="C16" s="9"/>
      <c r="D16" s="9"/>
      <c r="E16" s="20"/>
      <c r="F16" s="9">
        <v>1</v>
      </c>
      <c r="G16" s="9">
        <v>1</v>
      </c>
      <c r="H16" s="9">
        <v>1</v>
      </c>
      <c r="I16" s="38">
        <f t="shared" si="0"/>
        <v>2</v>
      </c>
      <c r="J16" s="36">
        <f t="shared" si="1"/>
        <v>60</v>
      </c>
    </row>
    <row r="17" spans="1:10" ht="14.25" customHeight="1" x14ac:dyDescent="0.3">
      <c r="A17" s="34">
        <v>7</v>
      </c>
      <c r="B17" s="8" t="s">
        <v>11</v>
      </c>
      <c r="C17" s="9"/>
      <c r="D17" s="9">
        <v>1</v>
      </c>
      <c r="E17" s="20">
        <v>1</v>
      </c>
      <c r="F17" s="9"/>
      <c r="G17" s="9"/>
      <c r="H17" s="9"/>
      <c r="I17" s="38">
        <f t="shared" si="0"/>
        <v>2</v>
      </c>
      <c r="J17" s="36">
        <f t="shared" si="1"/>
        <v>60</v>
      </c>
    </row>
    <row r="18" spans="1:10" ht="13.5" customHeight="1" x14ac:dyDescent="0.3">
      <c r="A18" s="34">
        <v>8</v>
      </c>
      <c r="B18" s="8" t="s">
        <v>12</v>
      </c>
      <c r="C18" s="9">
        <v>1</v>
      </c>
      <c r="D18" s="9">
        <v>1</v>
      </c>
      <c r="E18" s="20">
        <v>1</v>
      </c>
      <c r="F18" s="9">
        <v>1</v>
      </c>
      <c r="G18" s="9"/>
      <c r="H18" s="9"/>
      <c r="I18" s="38">
        <f t="shared" si="0"/>
        <v>4</v>
      </c>
      <c r="J18" s="36">
        <f t="shared" si="1"/>
        <v>120</v>
      </c>
    </row>
    <row r="19" spans="1:10" x14ac:dyDescent="0.3">
      <c r="A19" s="34">
        <v>9</v>
      </c>
      <c r="B19" s="8" t="s">
        <v>13</v>
      </c>
      <c r="C19" s="9">
        <v>1</v>
      </c>
      <c r="D19" s="9">
        <v>1</v>
      </c>
      <c r="E19" s="20">
        <v>1</v>
      </c>
      <c r="F19" s="9">
        <v>1</v>
      </c>
      <c r="G19" s="9"/>
      <c r="H19" s="9"/>
      <c r="I19" s="38">
        <f t="shared" si="0"/>
        <v>4</v>
      </c>
      <c r="J19" s="36">
        <f t="shared" si="1"/>
        <v>120</v>
      </c>
    </row>
    <row r="20" spans="1:10" x14ac:dyDescent="0.3">
      <c r="A20" s="34">
        <v>10</v>
      </c>
      <c r="B20" s="8" t="s">
        <v>14</v>
      </c>
      <c r="C20" s="9">
        <v>1</v>
      </c>
      <c r="D20" s="9">
        <v>1</v>
      </c>
      <c r="E20" s="20">
        <v>1</v>
      </c>
      <c r="F20" s="9">
        <v>1</v>
      </c>
      <c r="G20" s="9"/>
      <c r="H20" s="9"/>
      <c r="I20" s="38">
        <f t="shared" si="0"/>
        <v>4</v>
      </c>
      <c r="J20" s="36">
        <f t="shared" si="1"/>
        <v>120</v>
      </c>
    </row>
    <row r="21" spans="1:10" ht="16.5" customHeight="1" x14ac:dyDescent="0.3">
      <c r="A21" s="34">
        <v>11</v>
      </c>
      <c r="B21" s="8" t="s">
        <v>15</v>
      </c>
      <c r="C21" s="9">
        <v>1</v>
      </c>
      <c r="D21" s="9">
        <v>1</v>
      </c>
      <c r="E21" s="20">
        <v>1</v>
      </c>
      <c r="F21" s="9">
        <v>1</v>
      </c>
      <c r="G21" s="9"/>
      <c r="H21" s="9"/>
      <c r="I21" s="38">
        <f t="shared" si="0"/>
        <v>4</v>
      </c>
      <c r="J21" s="36">
        <f t="shared" si="1"/>
        <v>120</v>
      </c>
    </row>
    <row r="22" spans="1:10" ht="17.25" customHeight="1" x14ac:dyDescent="0.3">
      <c r="A22" s="34">
        <v>12</v>
      </c>
      <c r="B22" s="8" t="s">
        <v>28</v>
      </c>
      <c r="C22" s="9">
        <v>2</v>
      </c>
      <c r="D22" s="9">
        <v>2</v>
      </c>
      <c r="E22" s="20">
        <v>3</v>
      </c>
      <c r="F22" s="9">
        <v>3</v>
      </c>
      <c r="G22" s="9">
        <v>4</v>
      </c>
      <c r="H22" s="9">
        <v>4</v>
      </c>
      <c r="I22" s="38">
        <f t="shared" si="0"/>
        <v>14</v>
      </c>
      <c r="J22" s="36">
        <f t="shared" si="1"/>
        <v>420</v>
      </c>
    </row>
    <row r="23" spans="1:10" ht="14.25" customHeight="1" x14ac:dyDescent="0.3">
      <c r="A23" s="34">
        <v>13</v>
      </c>
      <c r="B23" s="8" t="s">
        <v>16</v>
      </c>
      <c r="C23" s="9">
        <v>1</v>
      </c>
      <c r="D23" s="9">
        <v>1</v>
      </c>
      <c r="E23" s="20">
        <v>1</v>
      </c>
      <c r="F23" s="9"/>
      <c r="G23" s="9"/>
      <c r="H23" s="9"/>
      <c r="I23" s="38">
        <f t="shared" si="0"/>
        <v>3</v>
      </c>
      <c r="J23" s="36">
        <f t="shared" si="1"/>
        <v>90</v>
      </c>
    </row>
    <row r="24" spans="1:10" ht="15" customHeight="1" x14ac:dyDescent="0.3">
      <c r="A24" s="34">
        <v>14</v>
      </c>
      <c r="B24" s="8" t="s">
        <v>17</v>
      </c>
      <c r="C24" s="9">
        <v>3</v>
      </c>
      <c r="D24" s="9">
        <v>3</v>
      </c>
      <c r="E24" s="20">
        <v>3</v>
      </c>
      <c r="F24" s="9">
        <v>3</v>
      </c>
      <c r="G24" s="9">
        <v>3</v>
      </c>
      <c r="H24" s="9">
        <v>3</v>
      </c>
      <c r="I24" s="38">
        <f t="shared" si="0"/>
        <v>15</v>
      </c>
      <c r="J24" s="36">
        <f t="shared" si="1"/>
        <v>450</v>
      </c>
    </row>
    <row r="25" spans="1:10" ht="15" customHeight="1" x14ac:dyDescent="0.3">
      <c r="A25" s="34">
        <v>15</v>
      </c>
      <c r="B25" s="8" t="s">
        <v>18</v>
      </c>
      <c r="C25" s="9">
        <v>1</v>
      </c>
      <c r="D25" s="9"/>
      <c r="E25" s="20"/>
      <c r="F25" s="9"/>
      <c r="G25" s="9"/>
      <c r="H25" s="9"/>
      <c r="I25" s="38">
        <f t="shared" si="0"/>
        <v>1</v>
      </c>
      <c r="J25" s="36">
        <f t="shared" si="1"/>
        <v>30</v>
      </c>
    </row>
    <row r="26" spans="1:10" ht="15" customHeight="1" x14ac:dyDescent="0.3">
      <c r="A26" s="34">
        <v>16</v>
      </c>
      <c r="B26" s="8" t="s">
        <v>19</v>
      </c>
      <c r="C26" s="9">
        <v>1</v>
      </c>
      <c r="D26" s="9">
        <v>1</v>
      </c>
      <c r="E26" s="20">
        <v>1</v>
      </c>
      <c r="F26" s="9">
        <v>1</v>
      </c>
      <c r="G26" s="9">
        <v>1</v>
      </c>
      <c r="H26" s="9">
        <v>1</v>
      </c>
      <c r="I26" s="38">
        <f t="shared" si="0"/>
        <v>5</v>
      </c>
      <c r="J26" s="36">
        <f t="shared" si="1"/>
        <v>150</v>
      </c>
    </row>
    <row r="27" spans="1:10" x14ac:dyDescent="0.3">
      <c r="A27" s="108" t="s">
        <v>20</v>
      </c>
      <c r="B27" s="140"/>
      <c r="C27" s="118">
        <f>SUM(C11:C26)</f>
        <v>22</v>
      </c>
      <c r="D27" s="118">
        <f t="shared" ref="D27:J27" si="2">SUM(D11:D26)</f>
        <v>21</v>
      </c>
      <c r="E27" s="135">
        <f t="shared" si="2"/>
        <v>22</v>
      </c>
      <c r="F27" s="90">
        <f t="shared" si="2"/>
        <v>20</v>
      </c>
      <c r="G27" s="36">
        <f t="shared" si="2"/>
        <v>18</v>
      </c>
      <c r="H27" s="36">
        <f t="shared" si="2"/>
        <v>18</v>
      </c>
      <c r="I27" s="87">
        <f t="shared" si="2"/>
        <v>103</v>
      </c>
      <c r="J27" s="87">
        <f t="shared" si="2"/>
        <v>3090</v>
      </c>
    </row>
    <row r="28" spans="1:10" x14ac:dyDescent="0.3">
      <c r="A28" s="110"/>
      <c r="B28" s="141"/>
      <c r="C28" s="119"/>
      <c r="D28" s="119"/>
      <c r="E28" s="136"/>
      <c r="F28" s="91"/>
      <c r="G28" s="87">
        <f>(G27+H27)/2</f>
        <v>18</v>
      </c>
      <c r="H28" s="87"/>
      <c r="I28" s="87"/>
      <c r="J28" s="87"/>
    </row>
    <row r="29" spans="1:10" ht="15" customHeight="1" x14ac:dyDescent="0.3">
      <c r="A29" s="132" t="s">
        <v>21</v>
      </c>
      <c r="B29" s="133"/>
      <c r="C29" s="133"/>
      <c r="D29" s="133"/>
      <c r="E29" s="133"/>
      <c r="F29" s="133"/>
      <c r="G29" s="133"/>
      <c r="H29" s="133"/>
      <c r="I29" s="133"/>
      <c r="J29" s="134"/>
    </row>
    <row r="30" spans="1:10" ht="33" customHeight="1" x14ac:dyDescent="0.3">
      <c r="A30" s="139">
        <v>1</v>
      </c>
      <c r="B30" s="51" t="s">
        <v>86</v>
      </c>
      <c r="C30" s="58"/>
      <c r="D30" s="58"/>
      <c r="E30" s="59">
        <v>1</v>
      </c>
      <c r="F30" s="52">
        <v>1</v>
      </c>
      <c r="G30" s="44"/>
      <c r="H30" s="44"/>
      <c r="I30" s="46">
        <f t="shared" ref="I30" si="3">SUM(C30:F30)+ SUM(G30:H30)/2</f>
        <v>2</v>
      </c>
      <c r="J30" s="44">
        <f>I30*30</f>
        <v>60</v>
      </c>
    </row>
    <row r="31" spans="1:10" ht="24" customHeight="1" x14ac:dyDescent="0.3">
      <c r="A31" s="139"/>
      <c r="B31" s="53" t="s">
        <v>28</v>
      </c>
      <c r="C31" s="10">
        <v>1</v>
      </c>
      <c r="D31" s="9">
        <v>1</v>
      </c>
      <c r="E31" s="20">
        <v>1</v>
      </c>
      <c r="F31" s="9">
        <v>1</v>
      </c>
      <c r="G31" s="9">
        <v>2</v>
      </c>
      <c r="H31" s="9">
        <v>2</v>
      </c>
      <c r="I31" s="38">
        <f t="shared" ref="I31:I32" si="4">SUM(C31:F31)+ SUM(G31:H31)/2</f>
        <v>6</v>
      </c>
      <c r="J31" s="36">
        <f>I31*30</f>
        <v>180</v>
      </c>
    </row>
    <row r="32" spans="1:10" x14ac:dyDescent="0.3">
      <c r="A32" s="137" t="s">
        <v>87</v>
      </c>
      <c r="B32" s="161"/>
      <c r="C32" s="118">
        <f t="shared" ref="C32:H32" si="5">SUM(C30:C31)</f>
        <v>1</v>
      </c>
      <c r="D32" s="118">
        <f t="shared" si="5"/>
        <v>1</v>
      </c>
      <c r="E32" s="135">
        <f t="shared" si="5"/>
        <v>2</v>
      </c>
      <c r="F32" s="118">
        <f t="shared" si="5"/>
        <v>2</v>
      </c>
      <c r="G32" s="36">
        <f t="shared" si="5"/>
        <v>2</v>
      </c>
      <c r="H32" s="44">
        <f t="shared" si="5"/>
        <v>2</v>
      </c>
      <c r="I32" s="90">
        <f t="shared" si="4"/>
        <v>8</v>
      </c>
      <c r="J32" s="118">
        <f t="shared" ref="J32" si="6">I32*30</f>
        <v>240</v>
      </c>
    </row>
    <row r="33" spans="1:10" ht="15" customHeight="1" x14ac:dyDescent="0.3">
      <c r="A33" s="138"/>
      <c r="B33" s="162"/>
      <c r="C33" s="119"/>
      <c r="D33" s="119"/>
      <c r="E33" s="136"/>
      <c r="F33" s="119"/>
      <c r="G33" s="87">
        <f>(G32+H32)/2</f>
        <v>2</v>
      </c>
      <c r="H33" s="87"/>
      <c r="I33" s="91"/>
      <c r="J33" s="163"/>
    </row>
    <row r="34" spans="1:10" ht="21" customHeight="1" x14ac:dyDescent="0.3">
      <c r="A34" s="106" t="s">
        <v>78</v>
      </c>
      <c r="B34" s="131"/>
      <c r="C34" s="131"/>
      <c r="D34" s="131"/>
      <c r="E34" s="131"/>
      <c r="F34" s="131"/>
      <c r="G34" s="131"/>
      <c r="H34" s="131"/>
      <c r="I34" s="131"/>
      <c r="J34" s="107"/>
    </row>
    <row r="35" spans="1:10" ht="16.5" customHeight="1" x14ac:dyDescent="0.3">
      <c r="A35" s="34">
        <v>1</v>
      </c>
      <c r="B35" s="8" t="s">
        <v>29</v>
      </c>
      <c r="C35" s="10">
        <v>2</v>
      </c>
      <c r="D35" s="10"/>
      <c r="E35" s="21"/>
      <c r="F35" s="34"/>
      <c r="G35" s="34"/>
      <c r="H35" s="34"/>
      <c r="I35" s="38">
        <f>SUM(C35:F35)+ SUM(G35:H35)/2</f>
        <v>2</v>
      </c>
      <c r="J35" s="36">
        <f>I35*30</f>
        <v>60</v>
      </c>
    </row>
    <row r="36" spans="1:10" ht="21.6" customHeight="1" x14ac:dyDescent="0.3">
      <c r="A36" s="34">
        <v>2</v>
      </c>
      <c r="B36" s="8" t="s">
        <v>39</v>
      </c>
      <c r="C36" s="10">
        <v>2</v>
      </c>
      <c r="D36" s="10"/>
      <c r="E36" s="21"/>
      <c r="F36" s="34"/>
      <c r="G36" s="34"/>
      <c r="H36" s="34"/>
      <c r="I36" s="38">
        <f t="shared" ref="I36:I43" si="7">SUM(C36:F36)+ SUM(G36:H36)/2</f>
        <v>2</v>
      </c>
      <c r="J36" s="36">
        <f t="shared" ref="J36:J37" si="8">I36*30</f>
        <v>60</v>
      </c>
    </row>
    <row r="37" spans="1:10" ht="16.5" customHeight="1" x14ac:dyDescent="0.3">
      <c r="A37" s="34">
        <v>3</v>
      </c>
      <c r="B37" s="8" t="s">
        <v>30</v>
      </c>
      <c r="C37" s="10">
        <v>2</v>
      </c>
      <c r="D37" s="10"/>
      <c r="E37" s="21"/>
      <c r="F37" s="34"/>
      <c r="G37" s="34"/>
      <c r="H37" s="34"/>
      <c r="I37" s="38">
        <f t="shared" si="7"/>
        <v>2</v>
      </c>
      <c r="J37" s="36">
        <f t="shared" si="8"/>
        <v>60</v>
      </c>
    </row>
    <row r="38" spans="1:10" x14ac:dyDescent="0.3">
      <c r="A38" s="34">
        <v>4</v>
      </c>
      <c r="B38" s="8" t="s">
        <v>31</v>
      </c>
      <c r="C38" s="10">
        <v>3</v>
      </c>
      <c r="D38" s="10">
        <v>2</v>
      </c>
      <c r="E38" s="21"/>
      <c r="F38" s="34"/>
      <c r="G38" s="34"/>
      <c r="H38" s="34"/>
      <c r="I38" s="38">
        <f t="shared" si="7"/>
        <v>5</v>
      </c>
      <c r="J38" s="36">
        <f>I38*30</f>
        <v>150</v>
      </c>
    </row>
    <row r="39" spans="1:10" x14ac:dyDescent="0.3">
      <c r="A39" s="34">
        <v>5</v>
      </c>
      <c r="B39" s="8" t="s">
        <v>32</v>
      </c>
      <c r="C39" s="10">
        <v>2</v>
      </c>
      <c r="D39" s="10">
        <v>2</v>
      </c>
      <c r="E39" s="21"/>
      <c r="F39" s="34"/>
      <c r="G39" s="34"/>
      <c r="H39" s="34"/>
      <c r="I39" s="38">
        <f t="shared" si="7"/>
        <v>4</v>
      </c>
      <c r="J39" s="36">
        <f>I39*30</f>
        <v>120</v>
      </c>
    </row>
    <row r="40" spans="1:10" x14ac:dyDescent="0.3">
      <c r="A40" s="34">
        <v>6</v>
      </c>
      <c r="B40" s="8" t="s">
        <v>51</v>
      </c>
      <c r="C40" s="10"/>
      <c r="D40" s="10"/>
      <c r="E40" s="21">
        <v>1</v>
      </c>
      <c r="F40" s="34"/>
      <c r="G40" s="34"/>
      <c r="H40" s="34"/>
      <c r="I40" s="38">
        <f t="shared" si="7"/>
        <v>1</v>
      </c>
      <c r="J40" s="36">
        <f t="shared" ref="J40:J45" si="9">I40*30</f>
        <v>30</v>
      </c>
    </row>
    <row r="41" spans="1:10" x14ac:dyDescent="0.3">
      <c r="A41" s="34">
        <v>7</v>
      </c>
      <c r="B41" s="8" t="s">
        <v>52</v>
      </c>
      <c r="C41" s="10"/>
      <c r="D41" s="10"/>
      <c r="E41" s="21">
        <v>2</v>
      </c>
      <c r="F41" s="34"/>
      <c r="G41" s="34"/>
      <c r="H41" s="34"/>
      <c r="I41" s="38">
        <f t="shared" si="7"/>
        <v>2</v>
      </c>
      <c r="J41" s="36">
        <f t="shared" si="9"/>
        <v>60</v>
      </c>
    </row>
    <row r="42" spans="1:10" x14ac:dyDescent="0.3">
      <c r="A42" s="34">
        <v>8</v>
      </c>
      <c r="B42" s="8" t="s">
        <v>53</v>
      </c>
      <c r="C42" s="10"/>
      <c r="D42" s="10"/>
      <c r="E42" s="21"/>
      <c r="F42" s="34">
        <v>2</v>
      </c>
      <c r="G42" s="34">
        <v>2</v>
      </c>
      <c r="H42" s="34"/>
      <c r="I42" s="38">
        <f t="shared" si="7"/>
        <v>3</v>
      </c>
      <c r="J42" s="36">
        <f t="shared" si="9"/>
        <v>90</v>
      </c>
    </row>
    <row r="43" spans="1:10" ht="17.399999999999999" customHeight="1" x14ac:dyDescent="0.3">
      <c r="A43" s="34">
        <v>9</v>
      </c>
      <c r="B43" s="8" t="s">
        <v>54</v>
      </c>
      <c r="C43" s="10"/>
      <c r="D43" s="10"/>
      <c r="E43" s="21"/>
      <c r="F43" s="34">
        <v>2</v>
      </c>
      <c r="G43" s="34">
        <v>2</v>
      </c>
      <c r="H43" s="34"/>
      <c r="I43" s="38">
        <f t="shared" si="7"/>
        <v>3</v>
      </c>
      <c r="J43" s="36">
        <f t="shared" si="9"/>
        <v>90</v>
      </c>
    </row>
    <row r="44" spans="1:10" ht="17.399999999999999" customHeight="1" x14ac:dyDescent="0.3">
      <c r="A44" s="34">
        <v>10</v>
      </c>
      <c r="B44" s="8" t="s">
        <v>40</v>
      </c>
      <c r="C44" s="10"/>
      <c r="D44" s="10"/>
      <c r="E44" s="21"/>
      <c r="F44" s="34">
        <v>1</v>
      </c>
      <c r="G44" s="34">
        <v>2</v>
      </c>
      <c r="H44" s="34"/>
      <c r="I44" s="38">
        <f t="shared" ref="I44" si="10">SUM(C44:F44)+ SUM(G44:H44)/2</f>
        <v>2</v>
      </c>
      <c r="J44" s="36">
        <f t="shared" si="9"/>
        <v>60</v>
      </c>
    </row>
    <row r="45" spans="1:10" ht="17.399999999999999" customHeight="1" x14ac:dyDescent="0.3">
      <c r="A45" s="34">
        <v>11</v>
      </c>
      <c r="B45" s="3" t="s">
        <v>61</v>
      </c>
      <c r="C45" s="10"/>
      <c r="D45" s="10"/>
      <c r="E45" s="21">
        <v>2</v>
      </c>
      <c r="F45" s="4"/>
      <c r="G45" s="4"/>
      <c r="H45" s="4"/>
      <c r="I45" s="38">
        <f t="shared" ref="I45" si="11">SUM(C45:F45)+ SUM(G45:H45)/2</f>
        <v>2</v>
      </c>
      <c r="J45" s="36">
        <f t="shared" si="9"/>
        <v>60</v>
      </c>
    </row>
    <row r="46" spans="1:10" ht="15" customHeight="1" x14ac:dyDescent="0.3">
      <c r="A46" s="96" t="s">
        <v>22</v>
      </c>
      <c r="B46" s="97"/>
      <c r="C46" s="118">
        <f t="shared" ref="C46:J46" si="12">SUM(C35:C45)</f>
        <v>11</v>
      </c>
      <c r="D46" s="118">
        <f t="shared" si="12"/>
        <v>4</v>
      </c>
      <c r="E46" s="156">
        <f t="shared" si="12"/>
        <v>5</v>
      </c>
      <c r="F46" s="87">
        <f t="shared" si="12"/>
        <v>5</v>
      </c>
      <c r="G46" s="36">
        <f t="shared" si="12"/>
        <v>6</v>
      </c>
      <c r="H46" s="36">
        <f t="shared" si="12"/>
        <v>0</v>
      </c>
      <c r="I46" s="90">
        <f t="shared" si="12"/>
        <v>28</v>
      </c>
      <c r="J46" s="90">
        <f t="shared" si="12"/>
        <v>840</v>
      </c>
    </row>
    <row r="47" spans="1:10" ht="14.25" customHeight="1" x14ac:dyDescent="0.3">
      <c r="A47" s="98"/>
      <c r="B47" s="99"/>
      <c r="C47" s="119"/>
      <c r="D47" s="119"/>
      <c r="E47" s="157"/>
      <c r="F47" s="158"/>
      <c r="G47" s="63">
        <f>(G46+H46)/2</f>
        <v>3</v>
      </c>
      <c r="H47" s="64"/>
      <c r="I47" s="91"/>
      <c r="J47" s="91"/>
    </row>
    <row r="48" spans="1:10" ht="17.25" customHeight="1" x14ac:dyDescent="0.3">
      <c r="A48" s="130" t="s">
        <v>60</v>
      </c>
      <c r="B48" s="130"/>
      <c r="C48" s="130"/>
      <c r="D48" s="130"/>
      <c r="E48" s="130"/>
      <c r="F48" s="130"/>
      <c r="G48" s="130"/>
      <c r="H48" s="130"/>
      <c r="I48" s="130"/>
      <c r="J48" s="130"/>
    </row>
    <row r="49" spans="1:10" x14ac:dyDescent="0.3">
      <c r="A49" s="34">
        <v>1</v>
      </c>
      <c r="B49" s="8" t="s">
        <v>33</v>
      </c>
      <c r="C49" s="9"/>
      <c r="D49" s="10">
        <v>3</v>
      </c>
      <c r="E49" s="21">
        <v>2</v>
      </c>
      <c r="F49" s="34"/>
      <c r="G49" s="34"/>
      <c r="H49" s="34"/>
      <c r="I49" s="38">
        <f t="shared" ref="I49:I54" si="13">SUM(C49:F49)+ SUM(G49:H49)/2</f>
        <v>5</v>
      </c>
      <c r="J49" s="36">
        <f t="shared" ref="J49:J54" si="14">I49*30</f>
        <v>150</v>
      </c>
    </row>
    <row r="50" spans="1:10" x14ac:dyDescent="0.3">
      <c r="A50" s="34">
        <v>2</v>
      </c>
      <c r="B50" s="8" t="s">
        <v>34</v>
      </c>
      <c r="C50" s="10"/>
      <c r="D50" s="10">
        <v>4</v>
      </c>
      <c r="E50" s="21">
        <v>3</v>
      </c>
      <c r="F50" s="34"/>
      <c r="G50" s="34"/>
      <c r="H50" s="34"/>
      <c r="I50" s="38">
        <f t="shared" si="13"/>
        <v>7</v>
      </c>
      <c r="J50" s="36">
        <f t="shared" si="14"/>
        <v>210</v>
      </c>
    </row>
    <row r="51" spans="1:10" x14ac:dyDescent="0.3">
      <c r="A51" s="34">
        <v>3</v>
      </c>
      <c r="B51" s="8" t="s">
        <v>55</v>
      </c>
      <c r="C51" s="10"/>
      <c r="D51" s="10"/>
      <c r="E51" s="21">
        <v>2</v>
      </c>
      <c r="F51" s="34">
        <v>2</v>
      </c>
      <c r="G51" s="34"/>
      <c r="H51" s="34"/>
      <c r="I51" s="38">
        <f t="shared" si="13"/>
        <v>4</v>
      </c>
      <c r="J51" s="36">
        <f t="shared" si="14"/>
        <v>120</v>
      </c>
    </row>
    <row r="52" spans="1:10" x14ac:dyDescent="0.3">
      <c r="A52" s="34">
        <v>4</v>
      </c>
      <c r="B52" s="8" t="s">
        <v>56</v>
      </c>
      <c r="C52" s="10"/>
      <c r="D52" s="10"/>
      <c r="E52" s="21"/>
      <c r="F52" s="34">
        <v>3</v>
      </c>
      <c r="G52" s="34">
        <v>4</v>
      </c>
      <c r="H52" s="34"/>
      <c r="I52" s="38">
        <f t="shared" si="13"/>
        <v>5</v>
      </c>
      <c r="J52" s="36">
        <f t="shared" si="14"/>
        <v>150</v>
      </c>
    </row>
    <row r="53" spans="1:10" x14ac:dyDescent="0.3">
      <c r="A53" s="34">
        <v>5</v>
      </c>
      <c r="B53" s="8" t="s">
        <v>57</v>
      </c>
      <c r="C53" s="10"/>
      <c r="D53" s="10"/>
      <c r="E53" s="21"/>
      <c r="F53" s="34">
        <v>3</v>
      </c>
      <c r="G53" s="34">
        <v>4</v>
      </c>
      <c r="H53" s="34"/>
      <c r="I53" s="38">
        <f t="shared" ref="I53" si="15">SUM(C53:F53)+ SUM(G53:H53)/2</f>
        <v>5</v>
      </c>
      <c r="J53" s="36">
        <f t="shared" si="14"/>
        <v>150</v>
      </c>
    </row>
    <row r="54" spans="1:10" x14ac:dyDescent="0.3">
      <c r="A54" s="34">
        <v>6</v>
      </c>
      <c r="B54" s="8" t="s">
        <v>62</v>
      </c>
      <c r="C54" s="10"/>
      <c r="D54" s="10">
        <v>2</v>
      </c>
      <c r="E54" s="21"/>
      <c r="F54" s="34"/>
      <c r="G54" s="34"/>
      <c r="H54" s="34"/>
      <c r="I54" s="38">
        <f t="shared" si="13"/>
        <v>2</v>
      </c>
      <c r="J54" s="36">
        <f t="shared" si="14"/>
        <v>60</v>
      </c>
    </row>
    <row r="55" spans="1:10" x14ac:dyDescent="0.3">
      <c r="A55" s="96" t="s">
        <v>22</v>
      </c>
      <c r="B55" s="97"/>
      <c r="C55" s="118"/>
      <c r="D55" s="118">
        <f t="shared" ref="D55:J55" si="16">SUM(D49:D54)</f>
        <v>9</v>
      </c>
      <c r="E55" s="156">
        <f t="shared" si="16"/>
        <v>7</v>
      </c>
      <c r="F55" s="87">
        <f t="shared" si="16"/>
        <v>8</v>
      </c>
      <c r="G55" s="36">
        <f t="shared" si="16"/>
        <v>8</v>
      </c>
      <c r="H55" s="36">
        <f t="shared" si="16"/>
        <v>0</v>
      </c>
      <c r="I55" s="90">
        <f t="shared" si="16"/>
        <v>28</v>
      </c>
      <c r="J55" s="90">
        <f t="shared" si="16"/>
        <v>840</v>
      </c>
    </row>
    <row r="56" spans="1:10" ht="13.5" customHeight="1" x14ac:dyDescent="0.3">
      <c r="A56" s="98"/>
      <c r="B56" s="99"/>
      <c r="C56" s="119"/>
      <c r="D56" s="119"/>
      <c r="E56" s="157"/>
      <c r="F56" s="158"/>
      <c r="G56" s="63">
        <f>(G55+H55)/2</f>
        <v>4</v>
      </c>
      <c r="H56" s="64"/>
      <c r="I56" s="91"/>
      <c r="J56" s="91"/>
    </row>
    <row r="57" spans="1:10" ht="13.5" customHeight="1" x14ac:dyDescent="0.3">
      <c r="A57" s="124" t="s">
        <v>23</v>
      </c>
      <c r="B57" s="125"/>
      <c r="C57" s="118">
        <f t="shared" ref="C57:J57" si="17">C46+C55</f>
        <v>11</v>
      </c>
      <c r="D57" s="118">
        <f t="shared" si="17"/>
        <v>13</v>
      </c>
      <c r="E57" s="156">
        <f t="shared" si="17"/>
        <v>12</v>
      </c>
      <c r="F57" s="87">
        <f t="shared" si="17"/>
        <v>13</v>
      </c>
      <c r="G57" s="36">
        <f t="shared" si="17"/>
        <v>14</v>
      </c>
      <c r="H57" s="36">
        <f t="shared" si="17"/>
        <v>0</v>
      </c>
      <c r="I57" s="90">
        <f t="shared" si="17"/>
        <v>56</v>
      </c>
      <c r="J57" s="90">
        <f t="shared" si="17"/>
        <v>1680</v>
      </c>
    </row>
    <row r="58" spans="1:10" ht="13.5" customHeight="1" x14ac:dyDescent="0.3">
      <c r="A58" s="126"/>
      <c r="B58" s="127"/>
      <c r="C58" s="119"/>
      <c r="D58" s="119"/>
      <c r="E58" s="157"/>
      <c r="F58" s="158"/>
      <c r="G58" s="63">
        <f>(G57+H57)/2</f>
        <v>7</v>
      </c>
      <c r="H58" s="64"/>
      <c r="I58" s="91"/>
      <c r="J58" s="91"/>
    </row>
    <row r="59" spans="1:10" ht="15" customHeight="1" x14ac:dyDescent="0.3">
      <c r="A59" s="114" t="s">
        <v>67</v>
      </c>
      <c r="B59" s="115"/>
      <c r="C59" s="118">
        <f t="shared" ref="C59:J59" si="18">SUM(C27,C32,C46,C55)</f>
        <v>34</v>
      </c>
      <c r="D59" s="118">
        <f t="shared" si="18"/>
        <v>35</v>
      </c>
      <c r="E59" s="156">
        <f t="shared" si="18"/>
        <v>36</v>
      </c>
      <c r="F59" s="87">
        <f t="shared" si="18"/>
        <v>35</v>
      </c>
      <c r="G59" s="36">
        <f t="shared" si="18"/>
        <v>34</v>
      </c>
      <c r="H59" s="36">
        <f t="shared" si="18"/>
        <v>20</v>
      </c>
      <c r="I59" s="90">
        <f t="shared" si="18"/>
        <v>167</v>
      </c>
      <c r="J59" s="90">
        <f t="shared" si="18"/>
        <v>5010</v>
      </c>
    </row>
    <row r="60" spans="1:10" ht="18" customHeight="1" x14ac:dyDescent="0.3">
      <c r="A60" s="116"/>
      <c r="B60" s="117"/>
      <c r="C60" s="119"/>
      <c r="D60" s="119"/>
      <c r="E60" s="157"/>
      <c r="F60" s="158"/>
      <c r="G60" s="92">
        <f>(G59+H59)/2</f>
        <v>27</v>
      </c>
      <c r="H60" s="93"/>
      <c r="I60" s="91"/>
      <c r="J60" s="91"/>
    </row>
    <row r="61" spans="1:10" ht="30.75" customHeight="1" x14ac:dyDescent="0.3">
      <c r="A61" s="106" t="s">
        <v>81</v>
      </c>
      <c r="B61" s="107"/>
      <c r="C61" s="55">
        <v>1</v>
      </c>
      <c r="D61" s="55">
        <v>1</v>
      </c>
      <c r="E61" s="54"/>
      <c r="F61" s="55"/>
      <c r="G61" s="47"/>
      <c r="H61" s="48"/>
      <c r="I61" s="46">
        <f t="shared" ref="I61:I62" si="19">SUM(C61:F61)+ SUM(G61:H61)/2</f>
        <v>2</v>
      </c>
      <c r="J61" s="36">
        <f t="shared" ref="J61:J62" si="20">I61*30</f>
        <v>60</v>
      </c>
    </row>
    <row r="62" spans="1:10" ht="30.75" customHeight="1" x14ac:dyDescent="0.3">
      <c r="A62" s="128" t="s">
        <v>82</v>
      </c>
      <c r="B62" s="129"/>
      <c r="C62" s="57">
        <f>SUM(C30,,C61,)</f>
        <v>1</v>
      </c>
      <c r="D62" s="57">
        <f t="shared" ref="D62:E62" si="21">SUM(D30,,D61,)</f>
        <v>1</v>
      </c>
      <c r="E62" s="56">
        <f t="shared" si="21"/>
        <v>1</v>
      </c>
      <c r="F62" s="57">
        <f>SUM(F30,,F61,)</f>
        <v>1</v>
      </c>
      <c r="G62" s="159"/>
      <c r="H62" s="160"/>
      <c r="I62" s="46">
        <f t="shared" si="19"/>
        <v>4</v>
      </c>
      <c r="J62" s="44">
        <f t="shared" si="20"/>
        <v>120</v>
      </c>
    </row>
    <row r="63" spans="1:10" ht="15.75" customHeight="1" x14ac:dyDescent="0.3">
      <c r="A63" s="108" t="s">
        <v>68</v>
      </c>
      <c r="B63" s="109"/>
      <c r="C63" s="88">
        <f>SUM(C59,C62,)</f>
        <v>35</v>
      </c>
      <c r="D63" s="88">
        <f>SUM(D59,D62,)</f>
        <v>36</v>
      </c>
      <c r="E63" s="112">
        <f>SUM(E59,E62,)-1</f>
        <v>36</v>
      </c>
      <c r="F63" s="88">
        <f>SUM(F59,F62,)-1</f>
        <v>35</v>
      </c>
      <c r="G63" s="40">
        <f>SUM(G59,G61,)</f>
        <v>34</v>
      </c>
      <c r="H63" s="40">
        <f>SUM(H59,H61,)</f>
        <v>20</v>
      </c>
      <c r="I63" s="88">
        <f>SUM(I59,(I62-2),)</f>
        <v>169</v>
      </c>
      <c r="J63" s="90">
        <f>SUM(J59:J61)</f>
        <v>5070</v>
      </c>
    </row>
    <row r="64" spans="1:10" ht="16.5" customHeight="1" x14ac:dyDescent="0.3">
      <c r="A64" s="110"/>
      <c r="B64" s="111"/>
      <c r="C64" s="89"/>
      <c r="D64" s="89"/>
      <c r="E64" s="113"/>
      <c r="F64" s="89"/>
      <c r="G64" s="92">
        <f>(G63+H63)/2</f>
        <v>27</v>
      </c>
      <c r="H64" s="93"/>
      <c r="I64" s="89"/>
      <c r="J64" s="91"/>
    </row>
    <row r="65" spans="1:10" ht="18.75" customHeight="1" x14ac:dyDescent="0.3">
      <c r="A65" s="34">
        <v>1</v>
      </c>
      <c r="B65" s="8" t="s">
        <v>83</v>
      </c>
      <c r="C65" s="11" t="s">
        <v>59</v>
      </c>
      <c r="D65" s="11" t="s">
        <v>59</v>
      </c>
      <c r="E65" s="22" t="s">
        <v>59</v>
      </c>
      <c r="F65" s="12"/>
      <c r="G65" s="13"/>
      <c r="H65" s="13"/>
      <c r="I65" s="38">
        <v>1.17</v>
      </c>
      <c r="J65" s="36">
        <v>42</v>
      </c>
    </row>
    <row r="66" spans="1:10" x14ac:dyDescent="0.3">
      <c r="A66" s="34">
        <v>2</v>
      </c>
      <c r="B66" s="8" t="s">
        <v>35</v>
      </c>
      <c r="C66" s="10">
        <v>2</v>
      </c>
      <c r="D66" s="9">
        <v>2</v>
      </c>
      <c r="E66" s="20">
        <v>2</v>
      </c>
      <c r="F66" s="13">
        <v>2</v>
      </c>
      <c r="G66" s="13">
        <v>2</v>
      </c>
      <c r="H66" s="13">
        <v>2</v>
      </c>
      <c r="I66" s="38">
        <f t="shared" ref="I66" si="22">SUM(C66:F66)+ SUM(G66:H66)/2</f>
        <v>10</v>
      </c>
      <c r="J66" s="36">
        <f>I66*30</f>
        <v>300</v>
      </c>
    </row>
    <row r="67" spans="1:10" x14ac:dyDescent="0.3">
      <c r="A67" s="34">
        <v>3</v>
      </c>
      <c r="B67" s="14" t="s">
        <v>80</v>
      </c>
      <c r="C67" s="25"/>
      <c r="D67" s="15" t="s">
        <v>46</v>
      </c>
      <c r="E67" s="24" t="s">
        <v>46</v>
      </c>
      <c r="F67" s="15"/>
      <c r="G67" s="94"/>
      <c r="H67" s="95"/>
      <c r="I67" s="36">
        <v>0.28000000000000003</v>
      </c>
      <c r="J67" s="37">
        <v>10</v>
      </c>
    </row>
    <row r="68" spans="1:10" x14ac:dyDescent="0.3">
      <c r="A68" s="96" t="s">
        <v>24</v>
      </c>
      <c r="B68" s="97"/>
      <c r="C68" s="100">
        <f>SUM(C63,C66,)</f>
        <v>37</v>
      </c>
      <c r="D68" s="100">
        <f>SUM(D63,D66,)</f>
        <v>38</v>
      </c>
      <c r="E68" s="102">
        <f>SUM(E63,E66,)</f>
        <v>38</v>
      </c>
      <c r="F68" s="100">
        <f>SUM(F63,F66,)</f>
        <v>37</v>
      </c>
      <c r="G68" s="41">
        <f>SUM(G63,G66,)</f>
        <v>36</v>
      </c>
      <c r="H68" s="41">
        <f>H59+H66</f>
        <v>22</v>
      </c>
      <c r="I68" s="104">
        <f>SUM(I63,I65,I66,I67,)</f>
        <v>180.45</v>
      </c>
      <c r="J68" s="80">
        <f>SUM(J63,J65,J66,J67,)</f>
        <v>5422</v>
      </c>
    </row>
    <row r="69" spans="1:10" x14ac:dyDescent="0.3">
      <c r="A69" s="98"/>
      <c r="B69" s="99"/>
      <c r="C69" s="101"/>
      <c r="D69" s="101"/>
      <c r="E69" s="103"/>
      <c r="F69" s="101"/>
      <c r="G69" s="82">
        <f>(G68+H68)/2</f>
        <v>29</v>
      </c>
      <c r="H69" s="83"/>
      <c r="I69" s="105"/>
      <c r="J69" s="81"/>
    </row>
    <row r="70" spans="1:10" ht="21.6" customHeight="1" x14ac:dyDescent="0.3">
      <c r="A70" s="84" t="s">
        <v>79</v>
      </c>
      <c r="B70" s="85"/>
      <c r="C70" s="85"/>
      <c r="D70" s="85"/>
      <c r="E70" s="85"/>
      <c r="F70" s="85"/>
      <c r="G70" s="85"/>
      <c r="H70" s="85"/>
      <c r="I70" s="85"/>
      <c r="J70" s="85"/>
    </row>
    <row r="71" spans="1:10" x14ac:dyDescent="0.3">
      <c r="A71" s="16"/>
      <c r="B71" s="86" t="s">
        <v>25</v>
      </c>
      <c r="C71" s="86"/>
      <c r="D71" s="86"/>
      <c r="E71" s="63" t="s">
        <v>48</v>
      </c>
      <c r="F71" s="64"/>
      <c r="G71" s="87" t="s">
        <v>26</v>
      </c>
      <c r="H71" s="87"/>
      <c r="I71" s="87"/>
      <c r="J71" s="17"/>
    </row>
    <row r="72" spans="1:10" ht="15" customHeight="1" x14ac:dyDescent="0.3">
      <c r="A72" s="16"/>
      <c r="B72" s="69" t="s">
        <v>47</v>
      </c>
      <c r="C72" s="70"/>
      <c r="D72" s="71"/>
      <c r="E72" s="72">
        <v>4</v>
      </c>
      <c r="F72" s="73"/>
      <c r="G72" s="72">
        <v>140</v>
      </c>
      <c r="H72" s="74"/>
      <c r="I72" s="73"/>
      <c r="J72" s="75"/>
    </row>
    <row r="73" spans="1:10" x14ac:dyDescent="0.3">
      <c r="A73" s="16"/>
      <c r="B73" s="76" t="s">
        <v>49</v>
      </c>
      <c r="C73" s="70"/>
      <c r="D73" s="71"/>
      <c r="E73" s="77">
        <v>4</v>
      </c>
      <c r="F73" s="78"/>
      <c r="G73" s="77">
        <v>140</v>
      </c>
      <c r="H73" s="79"/>
      <c r="I73" s="78"/>
      <c r="J73" s="75"/>
    </row>
    <row r="74" spans="1:10" x14ac:dyDescent="0.3">
      <c r="A74" s="16"/>
      <c r="B74" s="60" t="s">
        <v>27</v>
      </c>
      <c r="C74" s="61"/>
      <c r="D74" s="62"/>
      <c r="E74" s="63">
        <v>8</v>
      </c>
      <c r="F74" s="64"/>
      <c r="G74" s="63">
        <f>SUM(G72:G73)</f>
        <v>280</v>
      </c>
      <c r="H74" s="65"/>
      <c r="I74" s="64"/>
      <c r="J74" s="18"/>
    </row>
    <row r="75" spans="1:10" x14ac:dyDescent="0.3">
      <c r="A75" s="66" t="s">
        <v>38</v>
      </c>
      <c r="B75" s="66"/>
      <c r="C75" s="66"/>
      <c r="D75" s="66"/>
      <c r="E75" s="66"/>
      <c r="F75" s="66"/>
      <c r="G75" s="66"/>
      <c r="H75" s="66"/>
      <c r="I75" s="66"/>
      <c r="J75" s="66"/>
    </row>
    <row r="76" spans="1:10" x14ac:dyDescent="0.3">
      <c r="A76" s="66" t="s">
        <v>64</v>
      </c>
      <c r="B76" s="66"/>
      <c r="C76" s="66"/>
      <c r="D76" s="66"/>
      <c r="E76" s="66"/>
      <c r="F76" s="66"/>
      <c r="G76" s="66"/>
      <c r="H76" s="66"/>
      <c r="I76" s="66"/>
      <c r="J76" s="66"/>
    </row>
    <row r="77" spans="1:10" x14ac:dyDescent="0.3">
      <c r="A77" s="67" t="s">
        <v>69</v>
      </c>
      <c r="B77" s="68"/>
      <c r="C77" s="68"/>
      <c r="D77" s="68"/>
      <c r="E77" s="68"/>
      <c r="F77" s="68"/>
      <c r="G77" s="68"/>
      <c r="H77" s="68"/>
      <c r="I77" s="68"/>
      <c r="J77" s="68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</row>
    <row r="83" spans="1:10" x14ac:dyDescent="0.3">
      <c r="A83" s="1"/>
      <c r="B83" s="1"/>
      <c r="C83" s="1"/>
      <c r="D83" s="1"/>
      <c r="E83" s="1"/>
      <c r="F83" s="1"/>
      <c r="G83" s="1"/>
      <c r="H83" s="1"/>
    </row>
    <row r="84" spans="1:10" x14ac:dyDescent="0.3">
      <c r="A84" s="1"/>
      <c r="B84" s="1"/>
      <c r="C84" s="1"/>
      <c r="D84" s="1"/>
      <c r="E84" s="1"/>
      <c r="F84" s="1"/>
      <c r="G84" s="1"/>
      <c r="H84" s="1"/>
    </row>
    <row r="85" spans="1:10" x14ac:dyDescent="0.3">
      <c r="A85" s="1"/>
      <c r="B85" s="1"/>
      <c r="C85" s="1"/>
      <c r="D85" s="1"/>
      <c r="E85" s="1"/>
      <c r="F85" s="1"/>
      <c r="G85" s="1"/>
      <c r="H85" s="1"/>
    </row>
    <row r="86" spans="1:10" x14ac:dyDescent="0.3">
      <c r="A86" s="1"/>
      <c r="B86" s="1"/>
      <c r="C86" s="1"/>
      <c r="D86" s="1"/>
      <c r="E86" s="1"/>
      <c r="F86" s="1"/>
      <c r="G86" s="1"/>
      <c r="H86" s="1"/>
    </row>
    <row r="87" spans="1:10" x14ac:dyDescent="0.3">
      <c r="A87" s="1"/>
      <c r="B87" s="1"/>
      <c r="C87" s="1"/>
      <c r="D87" s="1"/>
      <c r="E87" s="1"/>
      <c r="F87" s="1"/>
      <c r="G87" s="1"/>
      <c r="H87" s="1"/>
    </row>
    <row r="88" spans="1:10" x14ac:dyDescent="0.3">
      <c r="A88" s="1"/>
      <c r="B88" s="1"/>
      <c r="C88" s="1"/>
      <c r="D88" s="1"/>
      <c r="E88" s="1"/>
      <c r="F88" s="1"/>
      <c r="G88" s="1"/>
      <c r="H88" s="1"/>
    </row>
    <row r="89" spans="1:10" x14ac:dyDescent="0.3">
      <c r="A89" s="1"/>
      <c r="B89" s="1"/>
      <c r="C89" s="1"/>
      <c r="D89" s="1"/>
      <c r="E89" s="1"/>
      <c r="F89" s="1"/>
      <c r="G89" s="1"/>
      <c r="H89" s="1"/>
    </row>
  </sheetData>
  <mergeCells count="105">
    <mergeCell ref="A1:J1"/>
    <mergeCell ref="A2:J2"/>
    <mergeCell ref="A3:J3"/>
    <mergeCell ref="A4:J4"/>
    <mergeCell ref="A5:J5"/>
    <mergeCell ref="A6:J6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29:J29"/>
    <mergeCell ref="A32:B33"/>
    <mergeCell ref="C32:C33"/>
    <mergeCell ref="D32:D33"/>
    <mergeCell ref="E32:E33"/>
    <mergeCell ref="F32:F33"/>
    <mergeCell ref="I32:I33"/>
    <mergeCell ref="J32:J33"/>
    <mergeCell ref="G33:H33"/>
    <mergeCell ref="A30:A31"/>
    <mergeCell ref="A34:J34"/>
    <mergeCell ref="A46:B47"/>
    <mergeCell ref="C46:C47"/>
    <mergeCell ref="D46:D47"/>
    <mergeCell ref="E46:E47"/>
    <mergeCell ref="F46:F47"/>
    <mergeCell ref="I46:I47"/>
    <mergeCell ref="J46:J47"/>
    <mergeCell ref="G47:H47"/>
    <mergeCell ref="A48:J48"/>
    <mergeCell ref="A55:B56"/>
    <mergeCell ref="C55:C56"/>
    <mergeCell ref="D55:D56"/>
    <mergeCell ref="E55:E56"/>
    <mergeCell ref="F55:F56"/>
    <mergeCell ref="I55:I56"/>
    <mergeCell ref="J55:J56"/>
    <mergeCell ref="G56:H56"/>
    <mergeCell ref="A61:B61"/>
    <mergeCell ref="A63:B64"/>
    <mergeCell ref="C63:C64"/>
    <mergeCell ref="D63:D64"/>
    <mergeCell ref="E63:E64"/>
    <mergeCell ref="F63:F64"/>
    <mergeCell ref="J57:J58"/>
    <mergeCell ref="G58:H58"/>
    <mergeCell ref="A59:B60"/>
    <mergeCell ref="C59:C60"/>
    <mergeCell ref="D59:D60"/>
    <mergeCell ref="E59:E60"/>
    <mergeCell ref="F59:F60"/>
    <mergeCell ref="I59:I60"/>
    <mergeCell ref="J59:J60"/>
    <mergeCell ref="G60:H60"/>
    <mergeCell ref="A57:B58"/>
    <mergeCell ref="C57:C58"/>
    <mergeCell ref="D57:D58"/>
    <mergeCell ref="E57:E58"/>
    <mergeCell ref="F57:F58"/>
    <mergeCell ref="I57:I58"/>
    <mergeCell ref="A62:B62"/>
    <mergeCell ref="G62:H62"/>
    <mergeCell ref="J68:J69"/>
    <mergeCell ref="G69:H69"/>
    <mergeCell ref="A70:J70"/>
    <mergeCell ref="B71:D71"/>
    <mergeCell ref="E71:F71"/>
    <mergeCell ref="G71:I71"/>
    <mergeCell ref="I63:I64"/>
    <mergeCell ref="J63:J64"/>
    <mergeCell ref="G64:H64"/>
    <mergeCell ref="G67:H67"/>
    <mergeCell ref="A68:B69"/>
    <mergeCell ref="C68:C69"/>
    <mergeCell ref="D68:D69"/>
    <mergeCell ref="E68:E69"/>
    <mergeCell ref="F68:F69"/>
    <mergeCell ref="I68:I69"/>
    <mergeCell ref="B74:D74"/>
    <mergeCell ref="E74:F74"/>
    <mergeCell ref="G74:I74"/>
    <mergeCell ref="A75:J75"/>
    <mergeCell ref="A76:J76"/>
    <mergeCell ref="A77:J77"/>
    <mergeCell ref="B72:D72"/>
    <mergeCell ref="E72:F72"/>
    <mergeCell ref="G72:I72"/>
    <mergeCell ref="J72:J73"/>
    <mergeCell ref="B73:D73"/>
    <mergeCell ref="E73:F73"/>
    <mergeCell ref="G73:I73"/>
  </mergeCells>
  <printOptions horizontalCentered="1"/>
  <pageMargins left="0.31496062992125984" right="0.31496062992125984" top="0.19685039370078741" bottom="0.35433070866141736" header="0" footer="0"/>
  <pageSetup paperSize="9" scale="63" orientation="portrait" r:id="rId1"/>
  <ignoredErrors>
    <ignoredError sqref="G57 G5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0"/>
  <sheetViews>
    <sheetView topLeftCell="A28" zoomScaleNormal="100" workbookViewId="0">
      <selection activeCell="I82" sqref="I82"/>
    </sheetView>
  </sheetViews>
  <sheetFormatPr defaultRowHeight="14.4" x14ac:dyDescent="0.3"/>
  <cols>
    <col min="1" max="1" width="4.5546875" customWidth="1"/>
    <col min="2" max="2" width="73.5546875" customWidth="1"/>
    <col min="3" max="3" width="7.6640625" customWidth="1"/>
    <col min="4" max="4" width="8.33203125" customWidth="1"/>
    <col min="5" max="5" width="9.5546875" customWidth="1"/>
    <col min="6" max="6" width="6.6640625" customWidth="1"/>
    <col min="7" max="7" width="6.5546875" customWidth="1"/>
    <col min="8" max="8" width="6.88671875" customWidth="1"/>
    <col min="9" max="9" width="14" customWidth="1"/>
    <col min="10" max="10" width="15.109375" customWidth="1"/>
  </cols>
  <sheetData>
    <row r="1" spans="1:11" ht="17.399999999999999" x14ac:dyDescent="0.3">
      <c r="A1" s="143" t="s">
        <v>85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1" x14ac:dyDescent="0.3">
      <c r="A2" s="144" t="s">
        <v>58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1" ht="15.6" x14ac:dyDescent="0.3">
      <c r="A3" s="144" t="s">
        <v>65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1" x14ac:dyDescent="0.3">
      <c r="A4" s="144" t="s">
        <v>42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1" x14ac:dyDescent="0.3">
      <c r="A5" s="145" t="s">
        <v>37</v>
      </c>
      <c r="B5" s="145"/>
      <c r="C5" s="145"/>
      <c r="D5" s="145"/>
      <c r="E5" s="145"/>
      <c r="F5" s="145"/>
      <c r="G5" s="145"/>
      <c r="H5" s="145"/>
      <c r="I5" s="145"/>
      <c r="J5" s="145"/>
      <c r="K5" s="27"/>
    </row>
    <row r="6" spans="1:11" x14ac:dyDescent="0.3">
      <c r="A6" s="146" t="s">
        <v>50</v>
      </c>
      <c r="B6" s="146"/>
      <c r="C6" s="146"/>
      <c r="D6" s="146"/>
      <c r="E6" s="146"/>
      <c r="F6" s="146"/>
      <c r="G6" s="146"/>
      <c r="H6" s="146"/>
      <c r="I6" s="146"/>
      <c r="J6" s="146"/>
      <c r="K6" s="26"/>
    </row>
    <row r="7" spans="1:11" ht="21" customHeight="1" x14ac:dyDescent="0.3">
      <c r="A7" s="147" t="s">
        <v>0</v>
      </c>
      <c r="B7" s="139" t="s">
        <v>1</v>
      </c>
      <c r="C7" s="150" t="s">
        <v>2</v>
      </c>
      <c r="D7" s="150"/>
      <c r="E7" s="150"/>
      <c r="F7" s="150"/>
      <c r="G7" s="150"/>
      <c r="H7" s="150"/>
      <c r="I7" s="151" t="s">
        <v>43</v>
      </c>
      <c r="J7" s="151"/>
    </row>
    <row r="8" spans="1:11" ht="15" customHeight="1" x14ac:dyDescent="0.3">
      <c r="A8" s="147"/>
      <c r="B8" s="139"/>
      <c r="C8" s="152" t="s">
        <v>3</v>
      </c>
      <c r="D8" s="154" t="s">
        <v>4</v>
      </c>
      <c r="E8" s="164" t="s">
        <v>5</v>
      </c>
      <c r="F8" s="164" t="s">
        <v>6</v>
      </c>
      <c r="G8" s="150" t="s">
        <v>41</v>
      </c>
      <c r="H8" s="150"/>
      <c r="I8" s="151"/>
      <c r="J8" s="151"/>
    </row>
    <row r="9" spans="1:11" ht="32.25" customHeight="1" x14ac:dyDescent="0.3">
      <c r="A9" s="148"/>
      <c r="B9" s="149"/>
      <c r="C9" s="153"/>
      <c r="D9" s="155"/>
      <c r="E9" s="165"/>
      <c r="F9" s="165"/>
      <c r="G9" s="35" t="s">
        <v>66</v>
      </c>
      <c r="H9" s="35" t="s">
        <v>4</v>
      </c>
      <c r="I9" s="2" t="s">
        <v>84</v>
      </c>
      <c r="J9" s="2" t="s">
        <v>7</v>
      </c>
    </row>
    <row r="10" spans="1:11" ht="18.75" customHeight="1" x14ac:dyDescent="0.3">
      <c r="A10" s="132" t="s">
        <v>8</v>
      </c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1" ht="16.5" customHeight="1" x14ac:dyDescent="0.3">
      <c r="A11" s="5">
        <v>1</v>
      </c>
      <c r="B11" s="6" t="s">
        <v>63</v>
      </c>
      <c r="C11" s="7">
        <v>3</v>
      </c>
      <c r="D11" s="19">
        <v>3</v>
      </c>
      <c r="E11" s="7">
        <v>3</v>
      </c>
      <c r="F11" s="7">
        <v>3</v>
      </c>
      <c r="G11" s="7">
        <v>4</v>
      </c>
      <c r="H11" s="7">
        <v>4</v>
      </c>
      <c r="I11" s="31">
        <f>SUM(C11:F11)+ SUM(G11:H11)/2</f>
        <v>16</v>
      </c>
      <c r="J11" s="29">
        <f>I11*30</f>
        <v>480</v>
      </c>
    </row>
    <row r="12" spans="1:11" x14ac:dyDescent="0.3">
      <c r="A12" s="28">
        <v>2</v>
      </c>
      <c r="B12" s="8" t="s">
        <v>36</v>
      </c>
      <c r="C12" s="9">
        <v>2</v>
      </c>
      <c r="D12" s="20">
        <v>2</v>
      </c>
      <c r="E12" s="9">
        <v>2</v>
      </c>
      <c r="F12" s="9">
        <v>3</v>
      </c>
      <c r="G12" s="9">
        <v>3</v>
      </c>
      <c r="H12" s="9">
        <v>3</v>
      </c>
      <c r="I12" s="31">
        <f t="shared" ref="I12:I26" si="0">SUM(C12:F12)+ SUM(G12:H12)/2</f>
        <v>12</v>
      </c>
      <c r="J12" s="29">
        <f t="shared" ref="J12:J26" si="1">I12*30</f>
        <v>360</v>
      </c>
    </row>
    <row r="13" spans="1:11" ht="15" customHeight="1" x14ac:dyDescent="0.3">
      <c r="A13" s="28">
        <v>3</v>
      </c>
      <c r="B13" s="8" t="s">
        <v>44</v>
      </c>
      <c r="C13" s="9">
        <v>2</v>
      </c>
      <c r="D13" s="20">
        <v>2</v>
      </c>
      <c r="E13" s="9">
        <v>2</v>
      </c>
      <c r="F13" s="9">
        <v>1</v>
      </c>
      <c r="G13" s="9">
        <v>1</v>
      </c>
      <c r="H13" s="9">
        <v>1</v>
      </c>
      <c r="I13" s="31">
        <f t="shared" si="0"/>
        <v>8</v>
      </c>
      <c r="J13" s="29">
        <f t="shared" si="1"/>
        <v>240</v>
      </c>
    </row>
    <row r="14" spans="1:11" x14ac:dyDescent="0.3">
      <c r="A14" s="28">
        <v>4</v>
      </c>
      <c r="B14" s="8" t="s">
        <v>45</v>
      </c>
      <c r="C14" s="9">
        <v>1</v>
      </c>
      <c r="D14" s="20"/>
      <c r="E14" s="9"/>
      <c r="F14" s="9"/>
      <c r="G14" s="9"/>
      <c r="H14" s="9"/>
      <c r="I14" s="31">
        <f t="shared" si="0"/>
        <v>1</v>
      </c>
      <c r="J14" s="29">
        <f t="shared" si="1"/>
        <v>30</v>
      </c>
    </row>
    <row r="15" spans="1:11" ht="15" customHeight="1" x14ac:dyDescent="0.3">
      <c r="A15" s="28">
        <v>5</v>
      </c>
      <c r="B15" s="8" t="s">
        <v>9</v>
      </c>
      <c r="C15" s="9">
        <v>2</v>
      </c>
      <c r="D15" s="20">
        <v>2</v>
      </c>
      <c r="E15" s="9">
        <v>2</v>
      </c>
      <c r="F15" s="9">
        <v>1</v>
      </c>
      <c r="G15" s="9">
        <v>1</v>
      </c>
      <c r="H15" s="9">
        <v>1</v>
      </c>
      <c r="I15" s="31">
        <f t="shared" si="0"/>
        <v>8</v>
      </c>
      <c r="J15" s="29">
        <f t="shared" si="1"/>
        <v>240</v>
      </c>
    </row>
    <row r="16" spans="1:11" ht="15" customHeight="1" x14ac:dyDescent="0.3">
      <c r="A16" s="28">
        <v>6</v>
      </c>
      <c r="B16" s="8" t="s">
        <v>10</v>
      </c>
      <c r="C16" s="9"/>
      <c r="D16" s="20"/>
      <c r="E16" s="9"/>
      <c r="F16" s="9">
        <v>1</v>
      </c>
      <c r="G16" s="9">
        <v>1</v>
      </c>
      <c r="H16" s="9">
        <v>1</v>
      </c>
      <c r="I16" s="31">
        <f t="shared" si="0"/>
        <v>2</v>
      </c>
      <c r="J16" s="29">
        <f t="shared" si="1"/>
        <v>60</v>
      </c>
    </row>
    <row r="17" spans="1:10" ht="14.25" customHeight="1" x14ac:dyDescent="0.3">
      <c r="A17" s="28">
        <v>7</v>
      </c>
      <c r="B17" s="8" t="s">
        <v>11</v>
      </c>
      <c r="C17" s="9"/>
      <c r="D17" s="20">
        <v>1</v>
      </c>
      <c r="E17" s="9">
        <v>1</v>
      </c>
      <c r="F17" s="9"/>
      <c r="G17" s="9"/>
      <c r="H17" s="9"/>
      <c r="I17" s="31">
        <f t="shared" si="0"/>
        <v>2</v>
      </c>
      <c r="J17" s="29">
        <f t="shared" si="1"/>
        <v>60</v>
      </c>
    </row>
    <row r="18" spans="1:10" ht="13.5" customHeight="1" x14ac:dyDescent="0.3">
      <c r="A18" s="28">
        <v>8</v>
      </c>
      <c r="B18" s="8" t="s">
        <v>12</v>
      </c>
      <c r="C18" s="9">
        <v>1</v>
      </c>
      <c r="D18" s="20">
        <v>1</v>
      </c>
      <c r="E18" s="9">
        <v>1</v>
      </c>
      <c r="F18" s="9">
        <v>1</v>
      </c>
      <c r="G18" s="9"/>
      <c r="H18" s="9"/>
      <c r="I18" s="31">
        <f t="shared" si="0"/>
        <v>4</v>
      </c>
      <c r="J18" s="29">
        <f t="shared" si="1"/>
        <v>120</v>
      </c>
    </row>
    <row r="19" spans="1:10" x14ac:dyDescent="0.3">
      <c r="A19" s="28">
        <v>9</v>
      </c>
      <c r="B19" s="8" t="s">
        <v>13</v>
      </c>
      <c r="C19" s="9">
        <v>1</v>
      </c>
      <c r="D19" s="20">
        <v>1</v>
      </c>
      <c r="E19" s="9">
        <v>1</v>
      </c>
      <c r="F19" s="9">
        <v>1</v>
      </c>
      <c r="G19" s="9"/>
      <c r="H19" s="9"/>
      <c r="I19" s="31">
        <f t="shared" si="0"/>
        <v>4</v>
      </c>
      <c r="J19" s="29">
        <f t="shared" si="1"/>
        <v>120</v>
      </c>
    </row>
    <row r="20" spans="1:10" x14ac:dyDescent="0.3">
      <c r="A20" s="28">
        <v>10</v>
      </c>
      <c r="B20" s="8" t="s">
        <v>14</v>
      </c>
      <c r="C20" s="9">
        <v>1</v>
      </c>
      <c r="D20" s="20">
        <v>1</v>
      </c>
      <c r="E20" s="9">
        <v>1</v>
      </c>
      <c r="F20" s="9">
        <v>1</v>
      </c>
      <c r="G20" s="9"/>
      <c r="H20" s="9"/>
      <c r="I20" s="31">
        <f t="shared" si="0"/>
        <v>4</v>
      </c>
      <c r="J20" s="29">
        <f t="shared" si="1"/>
        <v>120</v>
      </c>
    </row>
    <row r="21" spans="1:10" ht="16.5" customHeight="1" x14ac:dyDescent="0.3">
      <c r="A21" s="28">
        <v>11</v>
      </c>
      <c r="B21" s="8" t="s">
        <v>15</v>
      </c>
      <c r="C21" s="9">
        <v>1</v>
      </c>
      <c r="D21" s="20">
        <v>1</v>
      </c>
      <c r="E21" s="9">
        <v>1</v>
      </c>
      <c r="F21" s="9">
        <v>1</v>
      </c>
      <c r="G21" s="9"/>
      <c r="H21" s="9"/>
      <c r="I21" s="31">
        <f t="shared" si="0"/>
        <v>4</v>
      </c>
      <c r="J21" s="29">
        <f t="shared" si="1"/>
        <v>120</v>
      </c>
    </row>
    <row r="22" spans="1:10" ht="17.25" customHeight="1" x14ac:dyDescent="0.3">
      <c r="A22" s="28">
        <v>12</v>
      </c>
      <c r="B22" s="8" t="s">
        <v>28</v>
      </c>
      <c r="C22" s="9">
        <v>2</v>
      </c>
      <c r="D22" s="20">
        <v>2</v>
      </c>
      <c r="E22" s="9">
        <v>3</v>
      </c>
      <c r="F22" s="9">
        <v>3</v>
      </c>
      <c r="G22" s="9">
        <v>4</v>
      </c>
      <c r="H22" s="9">
        <v>4</v>
      </c>
      <c r="I22" s="31">
        <f t="shared" si="0"/>
        <v>14</v>
      </c>
      <c r="J22" s="29">
        <f t="shared" si="1"/>
        <v>420</v>
      </c>
    </row>
    <row r="23" spans="1:10" ht="14.25" customHeight="1" x14ac:dyDescent="0.3">
      <c r="A23" s="28">
        <v>13</v>
      </c>
      <c r="B23" s="8" t="s">
        <v>16</v>
      </c>
      <c r="C23" s="9">
        <v>1</v>
      </c>
      <c r="D23" s="20">
        <v>1</v>
      </c>
      <c r="E23" s="9">
        <v>1</v>
      </c>
      <c r="F23" s="9"/>
      <c r="G23" s="9"/>
      <c r="H23" s="9"/>
      <c r="I23" s="31">
        <f t="shared" si="0"/>
        <v>3</v>
      </c>
      <c r="J23" s="29">
        <f t="shared" si="1"/>
        <v>90</v>
      </c>
    </row>
    <row r="24" spans="1:10" ht="15" customHeight="1" x14ac:dyDescent="0.3">
      <c r="A24" s="28">
        <v>14</v>
      </c>
      <c r="B24" s="8" t="s">
        <v>17</v>
      </c>
      <c r="C24" s="9">
        <v>3</v>
      </c>
      <c r="D24" s="20">
        <v>3</v>
      </c>
      <c r="E24" s="9">
        <v>3</v>
      </c>
      <c r="F24" s="9">
        <v>3</v>
      </c>
      <c r="G24" s="9">
        <v>3</v>
      </c>
      <c r="H24" s="9">
        <v>3</v>
      </c>
      <c r="I24" s="31">
        <f t="shared" si="0"/>
        <v>15</v>
      </c>
      <c r="J24" s="29">
        <f t="shared" si="1"/>
        <v>450</v>
      </c>
    </row>
    <row r="25" spans="1:10" ht="15" customHeight="1" x14ac:dyDescent="0.3">
      <c r="A25" s="28">
        <v>15</v>
      </c>
      <c r="B25" s="8" t="s">
        <v>18</v>
      </c>
      <c r="C25" s="9">
        <v>1</v>
      </c>
      <c r="D25" s="20"/>
      <c r="E25" s="9"/>
      <c r="F25" s="9"/>
      <c r="G25" s="9"/>
      <c r="H25" s="9"/>
      <c r="I25" s="31">
        <f t="shared" si="0"/>
        <v>1</v>
      </c>
      <c r="J25" s="29">
        <f t="shared" si="1"/>
        <v>30</v>
      </c>
    </row>
    <row r="26" spans="1:10" ht="15" customHeight="1" x14ac:dyDescent="0.3">
      <c r="A26" s="28">
        <v>16</v>
      </c>
      <c r="B26" s="8" t="s">
        <v>19</v>
      </c>
      <c r="C26" s="9">
        <v>1</v>
      </c>
      <c r="D26" s="20">
        <v>1</v>
      </c>
      <c r="E26" s="9">
        <v>1</v>
      </c>
      <c r="F26" s="9">
        <v>1</v>
      </c>
      <c r="G26" s="9">
        <v>1</v>
      </c>
      <c r="H26" s="9">
        <v>1</v>
      </c>
      <c r="I26" s="31">
        <f t="shared" si="0"/>
        <v>5</v>
      </c>
      <c r="J26" s="29">
        <f t="shared" si="1"/>
        <v>150</v>
      </c>
    </row>
    <row r="27" spans="1:10" x14ac:dyDescent="0.3">
      <c r="A27" s="108" t="s">
        <v>20</v>
      </c>
      <c r="B27" s="140"/>
      <c r="C27" s="118">
        <f>SUM(C11:C26)</f>
        <v>22</v>
      </c>
      <c r="D27" s="135">
        <f t="shared" ref="D27:I27" si="2">SUM(D11:D26)</f>
        <v>21</v>
      </c>
      <c r="E27" s="90">
        <f t="shared" si="2"/>
        <v>22</v>
      </c>
      <c r="F27" s="90">
        <f t="shared" si="2"/>
        <v>20</v>
      </c>
      <c r="G27" s="29">
        <f t="shared" si="2"/>
        <v>18</v>
      </c>
      <c r="H27" s="29">
        <f t="shared" si="2"/>
        <v>18</v>
      </c>
      <c r="I27" s="87">
        <f t="shared" si="2"/>
        <v>103</v>
      </c>
      <c r="J27" s="87">
        <f t="shared" ref="J27" si="3">SUM(J11:J26)</f>
        <v>3090</v>
      </c>
    </row>
    <row r="28" spans="1:10" x14ac:dyDescent="0.3">
      <c r="A28" s="110"/>
      <c r="B28" s="141"/>
      <c r="C28" s="119"/>
      <c r="D28" s="136"/>
      <c r="E28" s="167"/>
      <c r="F28" s="91"/>
      <c r="G28" s="87">
        <f>(G27+H27)/2</f>
        <v>18</v>
      </c>
      <c r="H28" s="87"/>
      <c r="I28" s="87"/>
      <c r="J28" s="87"/>
    </row>
    <row r="29" spans="1:10" ht="15" customHeight="1" x14ac:dyDescent="0.3">
      <c r="A29" s="132" t="s">
        <v>21</v>
      </c>
      <c r="B29" s="133"/>
      <c r="C29" s="133"/>
      <c r="D29" s="133"/>
      <c r="E29" s="133"/>
      <c r="F29" s="133"/>
      <c r="G29" s="133"/>
      <c r="H29" s="133"/>
      <c r="I29" s="133"/>
      <c r="J29" s="134"/>
    </row>
    <row r="30" spans="1:10" ht="35.25" customHeight="1" x14ac:dyDescent="0.3">
      <c r="A30" s="139">
        <v>1</v>
      </c>
      <c r="B30" s="51" t="s">
        <v>86</v>
      </c>
      <c r="C30" s="58"/>
      <c r="D30" s="49"/>
      <c r="E30" s="52">
        <v>1</v>
      </c>
      <c r="F30" s="52">
        <v>1</v>
      </c>
      <c r="G30" s="44"/>
      <c r="H30" s="44"/>
      <c r="I30" s="46">
        <f t="shared" ref="I30" si="4">SUM(C30:F30)+ SUM(G30:H30)/2</f>
        <v>2</v>
      </c>
      <c r="J30" s="44">
        <f>I30*30</f>
        <v>60</v>
      </c>
    </row>
    <row r="31" spans="1:10" ht="15.75" customHeight="1" x14ac:dyDescent="0.3">
      <c r="A31" s="139"/>
      <c r="B31" s="53" t="s">
        <v>28</v>
      </c>
      <c r="C31" s="10">
        <v>1</v>
      </c>
      <c r="D31" s="20">
        <v>1</v>
      </c>
      <c r="E31" s="9">
        <v>1</v>
      </c>
      <c r="F31" s="9">
        <v>1</v>
      </c>
      <c r="G31" s="9">
        <v>2</v>
      </c>
      <c r="H31" s="9">
        <v>2</v>
      </c>
      <c r="I31" s="31">
        <f t="shared" ref="I31" si="5">SUM(C31:F31)+ SUM(G31:H31)/2</f>
        <v>6</v>
      </c>
      <c r="J31" s="29">
        <f>I31*30</f>
        <v>180</v>
      </c>
    </row>
    <row r="32" spans="1:10" x14ac:dyDescent="0.3">
      <c r="A32" s="137" t="s">
        <v>87</v>
      </c>
      <c r="B32" s="161"/>
      <c r="C32" s="118">
        <f t="shared" ref="C32:I32" si="6">SUM(C30:C31)</f>
        <v>1</v>
      </c>
      <c r="D32" s="135">
        <f t="shared" si="6"/>
        <v>1</v>
      </c>
      <c r="E32" s="118">
        <f t="shared" si="6"/>
        <v>2</v>
      </c>
      <c r="F32" s="118">
        <f t="shared" si="6"/>
        <v>2</v>
      </c>
      <c r="G32" s="29">
        <f t="shared" si="6"/>
        <v>2</v>
      </c>
      <c r="H32" s="44">
        <f t="shared" si="6"/>
        <v>2</v>
      </c>
      <c r="I32" s="137">
        <f t="shared" si="6"/>
        <v>8</v>
      </c>
      <c r="J32" s="90">
        <f t="shared" ref="J32" si="7">I32*30</f>
        <v>240</v>
      </c>
    </row>
    <row r="33" spans="1:10" ht="15" customHeight="1" x14ac:dyDescent="0.3">
      <c r="A33" s="138"/>
      <c r="B33" s="162"/>
      <c r="C33" s="119"/>
      <c r="D33" s="136"/>
      <c r="E33" s="119"/>
      <c r="F33" s="119"/>
      <c r="G33" s="87">
        <f>(G32+H32)/2</f>
        <v>2</v>
      </c>
      <c r="H33" s="87"/>
      <c r="I33" s="138"/>
      <c r="J33" s="91"/>
    </row>
    <row r="34" spans="1:10" ht="21" customHeight="1" x14ac:dyDescent="0.3">
      <c r="A34" s="106" t="s">
        <v>78</v>
      </c>
      <c r="B34" s="131"/>
      <c r="C34" s="131"/>
      <c r="D34" s="131"/>
      <c r="E34" s="131"/>
      <c r="F34" s="131"/>
      <c r="G34" s="131"/>
      <c r="H34" s="131"/>
      <c r="I34" s="131"/>
      <c r="J34" s="107"/>
    </row>
    <row r="35" spans="1:10" ht="16.5" customHeight="1" x14ac:dyDescent="0.3">
      <c r="A35" s="28">
        <v>1</v>
      </c>
      <c r="B35" s="8" t="s">
        <v>29</v>
      </c>
      <c r="C35" s="10">
        <v>2</v>
      </c>
      <c r="D35" s="21"/>
      <c r="E35" s="28"/>
      <c r="F35" s="28"/>
      <c r="G35" s="28"/>
      <c r="H35" s="28"/>
      <c r="I35" s="31">
        <f>SUM(C35:F35)+ SUM(G35:H35)/2</f>
        <v>2</v>
      </c>
      <c r="J35" s="29">
        <f>I35*30</f>
        <v>60</v>
      </c>
    </row>
    <row r="36" spans="1:10" ht="23.4" customHeight="1" x14ac:dyDescent="0.3">
      <c r="A36" s="28">
        <v>2</v>
      </c>
      <c r="B36" s="8" t="s">
        <v>39</v>
      </c>
      <c r="C36" s="10">
        <v>2</v>
      </c>
      <c r="D36" s="21"/>
      <c r="E36" s="28"/>
      <c r="F36" s="28"/>
      <c r="G36" s="28"/>
      <c r="H36" s="28"/>
      <c r="I36" s="31">
        <f t="shared" ref="I36:I43" si="8">SUM(C36:F36)+ SUM(G36:H36)/2</f>
        <v>2</v>
      </c>
      <c r="J36" s="29">
        <f t="shared" ref="J36:J37" si="9">I36*30</f>
        <v>60</v>
      </c>
    </row>
    <row r="37" spans="1:10" ht="16.5" customHeight="1" x14ac:dyDescent="0.3">
      <c r="A37" s="28">
        <v>3</v>
      </c>
      <c r="B37" s="8" t="s">
        <v>30</v>
      </c>
      <c r="C37" s="10">
        <v>2</v>
      </c>
      <c r="D37" s="21"/>
      <c r="E37" s="28"/>
      <c r="F37" s="28"/>
      <c r="G37" s="28"/>
      <c r="H37" s="28"/>
      <c r="I37" s="31">
        <f t="shared" si="8"/>
        <v>2</v>
      </c>
      <c r="J37" s="29">
        <f t="shared" si="9"/>
        <v>60</v>
      </c>
    </row>
    <row r="38" spans="1:10" x14ac:dyDescent="0.3">
      <c r="A38" s="28">
        <v>4</v>
      </c>
      <c r="B38" s="8" t="s">
        <v>31</v>
      </c>
      <c r="C38" s="10">
        <v>3</v>
      </c>
      <c r="D38" s="21">
        <v>2</v>
      </c>
      <c r="E38" s="28"/>
      <c r="F38" s="28"/>
      <c r="G38" s="28"/>
      <c r="H38" s="28"/>
      <c r="I38" s="31">
        <f t="shared" si="8"/>
        <v>5</v>
      </c>
      <c r="J38" s="29">
        <f>I38*30</f>
        <v>150</v>
      </c>
    </row>
    <row r="39" spans="1:10" x14ac:dyDescent="0.3">
      <c r="A39" s="28">
        <v>5</v>
      </c>
      <c r="B39" s="8" t="s">
        <v>32</v>
      </c>
      <c r="C39" s="10">
        <v>2</v>
      </c>
      <c r="D39" s="21">
        <v>2</v>
      </c>
      <c r="E39" s="28"/>
      <c r="F39" s="28"/>
      <c r="G39" s="28"/>
      <c r="H39" s="28"/>
      <c r="I39" s="31">
        <f t="shared" si="8"/>
        <v>4</v>
      </c>
      <c r="J39" s="29">
        <f>I39*30</f>
        <v>120</v>
      </c>
    </row>
    <row r="40" spans="1:10" x14ac:dyDescent="0.3">
      <c r="A40" s="28">
        <v>6</v>
      </c>
      <c r="B40" s="8" t="s">
        <v>51</v>
      </c>
      <c r="C40" s="10"/>
      <c r="D40" s="21"/>
      <c r="E40" s="28">
        <v>1</v>
      </c>
      <c r="F40" s="28"/>
      <c r="G40" s="28"/>
      <c r="H40" s="28"/>
      <c r="I40" s="31">
        <f t="shared" si="8"/>
        <v>1</v>
      </c>
      <c r="J40" s="29">
        <f t="shared" ref="J40:J45" si="10">I40*30</f>
        <v>30</v>
      </c>
    </row>
    <row r="41" spans="1:10" x14ac:dyDescent="0.3">
      <c r="A41" s="28">
        <v>7</v>
      </c>
      <c r="B41" s="8" t="s">
        <v>52</v>
      </c>
      <c r="C41" s="10"/>
      <c r="D41" s="21"/>
      <c r="E41" s="28">
        <v>2</v>
      </c>
      <c r="F41" s="28"/>
      <c r="G41" s="28"/>
      <c r="H41" s="28"/>
      <c r="I41" s="31">
        <f t="shared" si="8"/>
        <v>2</v>
      </c>
      <c r="J41" s="29">
        <f t="shared" si="10"/>
        <v>60</v>
      </c>
    </row>
    <row r="42" spans="1:10" x14ac:dyDescent="0.3">
      <c r="A42" s="28">
        <v>8</v>
      </c>
      <c r="B42" s="8" t="s">
        <v>53</v>
      </c>
      <c r="C42" s="10"/>
      <c r="D42" s="21"/>
      <c r="E42" s="28"/>
      <c r="F42" s="28">
        <v>2</v>
      </c>
      <c r="G42" s="28">
        <v>2</v>
      </c>
      <c r="H42" s="28"/>
      <c r="I42" s="31">
        <f t="shared" si="8"/>
        <v>3</v>
      </c>
      <c r="J42" s="29">
        <f t="shared" si="10"/>
        <v>90</v>
      </c>
    </row>
    <row r="43" spans="1:10" ht="17.399999999999999" customHeight="1" x14ac:dyDescent="0.3">
      <c r="A43" s="28">
        <v>9</v>
      </c>
      <c r="B43" s="8" t="s">
        <v>54</v>
      </c>
      <c r="C43" s="10"/>
      <c r="D43" s="21"/>
      <c r="E43" s="28"/>
      <c r="F43" s="28">
        <v>2</v>
      </c>
      <c r="G43" s="28">
        <v>2</v>
      </c>
      <c r="H43" s="28"/>
      <c r="I43" s="31">
        <f t="shared" si="8"/>
        <v>3</v>
      </c>
      <c r="J43" s="29">
        <f t="shared" si="10"/>
        <v>90</v>
      </c>
    </row>
    <row r="44" spans="1:10" ht="17.399999999999999" customHeight="1" x14ac:dyDescent="0.3">
      <c r="A44" s="28">
        <v>10</v>
      </c>
      <c r="B44" s="8" t="s">
        <v>40</v>
      </c>
      <c r="C44" s="10"/>
      <c r="D44" s="21"/>
      <c r="E44" s="28"/>
      <c r="F44" s="28">
        <v>1</v>
      </c>
      <c r="G44" s="28">
        <v>2</v>
      </c>
      <c r="H44" s="28"/>
      <c r="I44" s="31">
        <f t="shared" ref="I44" si="11">SUM(C44:F44)+ SUM(G44:H44)/2</f>
        <v>2</v>
      </c>
      <c r="J44" s="29">
        <f t="shared" si="10"/>
        <v>60</v>
      </c>
    </row>
    <row r="45" spans="1:10" ht="17.399999999999999" customHeight="1" x14ac:dyDescent="0.3">
      <c r="A45" s="28">
        <v>11</v>
      </c>
      <c r="B45" s="3" t="s">
        <v>61</v>
      </c>
      <c r="C45" s="10"/>
      <c r="D45" s="21"/>
      <c r="E45" s="4">
        <v>2</v>
      </c>
      <c r="F45" s="4"/>
      <c r="G45" s="4"/>
      <c r="H45" s="4"/>
      <c r="I45" s="31">
        <f t="shared" ref="I45" si="12">SUM(C45:F45)+ SUM(G45:H45)/2</f>
        <v>2</v>
      </c>
      <c r="J45" s="29">
        <f t="shared" si="10"/>
        <v>60</v>
      </c>
    </row>
    <row r="46" spans="1:10" ht="15" customHeight="1" x14ac:dyDescent="0.3">
      <c r="A46" s="96" t="s">
        <v>22</v>
      </c>
      <c r="B46" s="97"/>
      <c r="C46" s="118">
        <f t="shared" ref="C46:J46" si="13">SUM(C35:C45)</f>
        <v>11</v>
      </c>
      <c r="D46" s="135">
        <f t="shared" si="13"/>
        <v>4</v>
      </c>
      <c r="E46" s="137">
        <f t="shared" si="13"/>
        <v>5</v>
      </c>
      <c r="F46" s="87">
        <f t="shared" si="13"/>
        <v>5</v>
      </c>
      <c r="G46" s="29">
        <f t="shared" si="13"/>
        <v>6</v>
      </c>
      <c r="H46" s="29">
        <f t="shared" si="13"/>
        <v>0</v>
      </c>
      <c r="I46" s="90">
        <f t="shared" si="13"/>
        <v>28</v>
      </c>
      <c r="J46" s="90">
        <f t="shared" si="13"/>
        <v>840</v>
      </c>
    </row>
    <row r="47" spans="1:10" ht="14.25" customHeight="1" x14ac:dyDescent="0.3">
      <c r="A47" s="98"/>
      <c r="B47" s="99"/>
      <c r="C47" s="119"/>
      <c r="D47" s="136"/>
      <c r="E47" s="166"/>
      <c r="F47" s="158"/>
      <c r="G47" s="63">
        <f>(G46+H46)/2</f>
        <v>3</v>
      </c>
      <c r="H47" s="64"/>
      <c r="I47" s="91"/>
      <c r="J47" s="91"/>
    </row>
    <row r="48" spans="1:10" ht="17.25" customHeight="1" x14ac:dyDescent="0.3">
      <c r="A48" s="130" t="s">
        <v>60</v>
      </c>
      <c r="B48" s="130"/>
      <c r="C48" s="130"/>
      <c r="D48" s="130"/>
      <c r="E48" s="130"/>
      <c r="F48" s="130"/>
      <c r="G48" s="130"/>
      <c r="H48" s="130"/>
      <c r="I48" s="130"/>
      <c r="J48" s="130"/>
    </row>
    <row r="49" spans="1:10" x14ac:dyDescent="0.3">
      <c r="A49" s="28">
        <v>1</v>
      </c>
      <c r="B49" s="8" t="s">
        <v>33</v>
      </c>
      <c r="C49" s="9"/>
      <c r="D49" s="21">
        <v>3</v>
      </c>
      <c r="E49" s="28">
        <v>2</v>
      </c>
      <c r="F49" s="28"/>
      <c r="G49" s="28"/>
      <c r="H49" s="28"/>
      <c r="I49" s="31">
        <f t="shared" ref="I49:I54" si="14">SUM(C49:F49)+ SUM(G49:H49)/2</f>
        <v>5</v>
      </c>
      <c r="J49" s="29">
        <f t="shared" ref="J49:J54" si="15">I49*30</f>
        <v>150</v>
      </c>
    </row>
    <row r="50" spans="1:10" x14ac:dyDescent="0.3">
      <c r="A50" s="28">
        <v>2</v>
      </c>
      <c r="B50" s="8" t="s">
        <v>34</v>
      </c>
      <c r="C50" s="10"/>
      <c r="D50" s="21">
        <v>4</v>
      </c>
      <c r="E50" s="28">
        <v>3</v>
      </c>
      <c r="F50" s="28"/>
      <c r="G50" s="28"/>
      <c r="H50" s="28"/>
      <c r="I50" s="31">
        <f t="shared" si="14"/>
        <v>7</v>
      </c>
      <c r="J50" s="29">
        <f t="shared" si="15"/>
        <v>210</v>
      </c>
    </row>
    <row r="51" spans="1:10" x14ac:dyDescent="0.3">
      <c r="A51" s="28">
        <v>3</v>
      </c>
      <c r="B51" s="8" t="s">
        <v>55</v>
      </c>
      <c r="C51" s="10"/>
      <c r="D51" s="21"/>
      <c r="E51" s="28">
        <v>2</v>
      </c>
      <c r="F51" s="28">
        <v>2</v>
      </c>
      <c r="G51" s="28"/>
      <c r="H51" s="28"/>
      <c r="I51" s="31">
        <f t="shared" si="14"/>
        <v>4</v>
      </c>
      <c r="J51" s="29">
        <f t="shared" si="15"/>
        <v>120</v>
      </c>
    </row>
    <row r="52" spans="1:10" x14ac:dyDescent="0.3">
      <c r="A52" s="28">
        <v>4</v>
      </c>
      <c r="B52" s="8" t="s">
        <v>56</v>
      </c>
      <c r="C52" s="10"/>
      <c r="D52" s="21"/>
      <c r="E52" s="28"/>
      <c r="F52" s="28">
        <v>3</v>
      </c>
      <c r="G52" s="28">
        <v>4</v>
      </c>
      <c r="H52" s="28"/>
      <c r="I52" s="31">
        <f t="shared" si="14"/>
        <v>5</v>
      </c>
      <c r="J52" s="29">
        <f t="shared" si="15"/>
        <v>150</v>
      </c>
    </row>
    <row r="53" spans="1:10" x14ac:dyDescent="0.3">
      <c r="A53" s="28">
        <v>5</v>
      </c>
      <c r="B53" s="8" t="s">
        <v>57</v>
      </c>
      <c r="C53" s="10"/>
      <c r="D53" s="21"/>
      <c r="E53" s="28"/>
      <c r="F53" s="28">
        <v>3</v>
      </c>
      <c r="G53" s="28">
        <v>4</v>
      </c>
      <c r="H53" s="28"/>
      <c r="I53" s="50">
        <f t="shared" si="14"/>
        <v>5</v>
      </c>
      <c r="J53" s="29">
        <f t="shared" si="15"/>
        <v>150</v>
      </c>
    </row>
    <row r="54" spans="1:10" x14ac:dyDescent="0.3">
      <c r="A54" s="28">
        <v>6</v>
      </c>
      <c r="B54" s="8" t="s">
        <v>62</v>
      </c>
      <c r="C54" s="10"/>
      <c r="D54" s="21">
        <v>2</v>
      </c>
      <c r="E54" s="28"/>
      <c r="F54" s="28"/>
      <c r="G54" s="28"/>
      <c r="H54" s="28"/>
      <c r="I54" s="31">
        <f t="shared" si="14"/>
        <v>2</v>
      </c>
      <c r="J54" s="29">
        <f t="shared" si="15"/>
        <v>60</v>
      </c>
    </row>
    <row r="55" spans="1:10" x14ac:dyDescent="0.3">
      <c r="A55" s="96" t="s">
        <v>22</v>
      </c>
      <c r="B55" s="97"/>
      <c r="C55" s="118"/>
      <c r="D55" s="135">
        <f t="shared" ref="D55:J55" si="16">SUM(D49:D54)</f>
        <v>9</v>
      </c>
      <c r="E55" s="137">
        <f t="shared" si="16"/>
        <v>7</v>
      </c>
      <c r="F55" s="87">
        <f t="shared" si="16"/>
        <v>8</v>
      </c>
      <c r="G55" s="29">
        <f t="shared" si="16"/>
        <v>8</v>
      </c>
      <c r="H55" s="29">
        <f t="shared" si="16"/>
        <v>0</v>
      </c>
      <c r="I55" s="90">
        <f t="shared" si="16"/>
        <v>28</v>
      </c>
      <c r="J55" s="90">
        <f t="shared" si="16"/>
        <v>840</v>
      </c>
    </row>
    <row r="56" spans="1:10" ht="13.5" customHeight="1" x14ac:dyDescent="0.3">
      <c r="A56" s="98"/>
      <c r="B56" s="99"/>
      <c r="C56" s="119"/>
      <c r="D56" s="136"/>
      <c r="E56" s="166"/>
      <c r="F56" s="158"/>
      <c r="G56" s="63">
        <f>(G55+H55)/2</f>
        <v>4</v>
      </c>
      <c r="H56" s="64"/>
      <c r="I56" s="91"/>
      <c r="J56" s="91"/>
    </row>
    <row r="57" spans="1:10" ht="13.5" customHeight="1" x14ac:dyDescent="0.3">
      <c r="A57" s="124" t="s">
        <v>23</v>
      </c>
      <c r="B57" s="125"/>
      <c r="C57" s="118">
        <f t="shared" ref="C57:J57" si="17">C46+C55</f>
        <v>11</v>
      </c>
      <c r="D57" s="135">
        <f t="shared" si="17"/>
        <v>13</v>
      </c>
      <c r="E57" s="137">
        <f t="shared" si="17"/>
        <v>12</v>
      </c>
      <c r="F57" s="87">
        <f t="shared" si="17"/>
        <v>13</v>
      </c>
      <c r="G57" s="29">
        <f t="shared" si="17"/>
        <v>14</v>
      </c>
      <c r="H57" s="29">
        <f t="shared" si="17"/>
        <v>0</v>
      </c>
      <c r="I57" s="90">
        <f t="shared" si="17"/>
        <v>56</v>
      </c>
      <c r="J57" s="90">
        <f t="shared" si="17"/>
        <v>1680</v>
      </c>
    </row>
    <row r="58" spans="1:10" ht="13.5" customHeight="1" x14ac:dyDescent="0.3">
      <c r="A58" s="126"/>
      <c r="B58" s="127"/>
      <c r="C58" s="119"/>
      <c r="D58" s="136"/>
      <c r="E58" s="166"/>
      <c r="F58" s="158"/>
      <c r="G58" s="63">
        <f>(G57+H57)/2</f>
        <v>7</v>
      </c>
      <c r="H58" s="64"/>
      <c r="I58" s="91"/>
      <c r="J58" s="91"/>
    </row>
    <row r="59" spans="1:10" ht="15" customHeight="1" x14ac:dyDescent="0.3">
      <c r="A59" s="114" t="s">
        <v>67</v>
      </c>
      <c r="B59" s="115"/>
      <c r="C59" s="118">
        <f t="shared" ref="C59:J59" si="18">SUM(C27,C32,C46,C55)</f>
        <v>34</v>
      </c>
      <c r="D59" s="135">
        <f t="shared" si="18"/>
        <v>35</v>
      </c>
      <c r="E59" s="137">
        <f t="shared" si="18"/>
        <v>36</v>
      </c>
      <c r="F59" s="87">
        <f t="shared" si="18"/>
        <v>35</v>
      </c>
      <c r="G59" s="29">
        <f t="shared" si="18"/>
        <v>34</v>
      </c>
      <c r="H59" s="29">
        <f t="shared" si="18"/>
        <v>20</v>
      </c>
      <c r="I59" s="90">
        <f t="shared" si="18"/>
        <v>167</v>
      </c>
      <c r="J59" s="90">
        <f t="shared" si="18"/>
        <v>5010</v>
      </c>
    </row>
    <row r="60" spans="1:10" ht="18" customHeight="1" x14ac:dyDescent="0.3">
      <c r="A60" s="116"/>
      <c r="B60" s="117"/>
      <c r="C60" s="119"/>
      <c r="D60" s="136"/>
      <c r="E60" s="166"/>
      <c r="F60" s="158"/>
      <c r="G60" s="92">
        <f>(G59+H59)/2</f>
        <v>27</v>
      </c>
      <c r="H60" s="93"/>
      <c r="I60" s="91"/>
      <c r="J60" s="91"/>
    </row>
    <row r="61" spans="1:10" ht="30.75" customHeight="1" x14ac:dyDescent="0.3">
      <c r="A61" s="106" t="s">
        <v>81</v>
      </c>
      <c r="B61" s="107"/>
      <c r="C61" s="55">
        <v>1</v>
      </c>
      <c r="D61" s="54">
        <v>1</v>
      </c>
      <c r="E61" s="55"/>
      <c r="F61" s="55"/>
      <c r="G61" s="47"/>
      <c r="H61" s="48"/>
      <c r="I61" s="46">
        <f t="shared" ref="I61:I62" si="19">SUM(C61:F61)+ SUM(G61:H61)/2</f>
        <v>2</v>
      </c>
      <c r="J61" s="36">
        <f t="shared" ref="J61:J62" si="20">I61*30</f>
        <v>60</v>
      </c>
    </row>
    <row r="62" spans="1:10" ht="22.95" customHeight="1" x14ac:dyDescent="0.3">
      <c r="A62" s="128" t="s">
        <v>82</v>
      </c>
      <c r="B62" s="129"/>
      <c r="C62" s="57">
        <f>SUM(C30,,C61,)</f>
        <v>1</v>
      </c>
      <c r="D62" s="56">
        <f t="shared" ref="D62:E62" si="21">SUM(D30,,D61,)</f>
        <v>1</v>
      </c>
      <c r="E62" s="57">
        <f t="shared" si="21"/>
        <v>1</v>
      </c>
      <c r="F62" s="57">
        <f>SUM(F30,,F61,)</f>
        <v>1</v>
      </c>
      <c r="G62" s="159"/>
      <c r="H62" s="160"/>
      <c r="I62" s="46">
        <f t="shared" si="19"/>
        <v>4</v>
      </c>
      <c r="J62" s="44">
        <f t="shared" si="20"/>
        <v>120</v>
      </c>
    </row>
    <row r="63" spans="1:10" ht="15.75" customHeight="1" x14ac:dyDescent="0.3">
      <c r="A63" s="108" t="s">
        <v>68</v>
      </c>
      <c r="B63" s="109"/>
      <c r="C63" s="88">
        <f t="shared" ref="C63:H63" si="22">SUM(C59,C62,)</f>
        <v>35</v>
      </c>
      <c r="D63" s="112">
        <f t="shared" si="22"/>
        <v>36</v>
      </c>
      <c r="E63" s="88">
        <f>SUM(E59,E62,)-1</f>
        <v>36</v>
      </c>
      <c r="F63" s="88">
        <f>SUM(F59,F62,)-1</f>
        <v>35</v>
      </c>
      <c r="G63" s="40">
        <f t="shared" si="22"/>
        <v>34</v>
      </c>
      <c r="H63" s="45">
        <f t="shared" si="22"/>
        <v>20</v>
      </c>
      <c r="I63" s="88">
        <f>SUM(I59,(I62-2),)</f>
        <v>169</v>
      </c>
      <c r="J63" s="90">
        <f>SUM(J59:J61)</f>
        <v>5070</v>
      </c>
    </row>
    <row r="64" spans="1:10" ht="16.5" customHeight="1" x14ac:dyDescent="0.3">
      <c r="A64" s="110"/>
      <c r="B64" s="111"/>
      <c r="C64" s="89"/>
      <c r="D64" s="113"/>
      <c r="E64" s="89"/>
      <c r="F64" s="89"/>
      <c r="G64" s="92">
        <f>(G63+H63)/2</f>
        <v>27</v>
      </c>
      <c r="H64" s="93"/>
      <c r="I64" s="89"/>
      <c r="J64" s="91"/>
    </row>
    <row r="65" spans="1:10" ht="15.6" customHeight="1" x14ac:dyDescent="0.3">
      <c r="A65" s="28">
        <v>1</v>
      </c>
      <c r="B65" s="8" t="s">
        <v>83</v>
      </c>
      <c r="C65" s="11" t="s">
        <v>59</v>
      </c>
      <c r="D65" s="22" t="s">
        <v>59</v>
      </c>
      <c r="E65" s="12" t="s">
        <v>59</v>
      </c>
      <c r="F65" s="12"/>
      <c r="G65" s="13"/>
      <c r="H65" s="13"/>
      <c r="I65" s="38">
        <v>1.17</v>
      </c>
      <c r="J65" s="29">
        <v>42</v>
      </c>
    </row>
    <row r="66" spans="1:10" x14ac:dyDescent="0.3">
      <c r="A66" s="28">
        <v>2</v>
      </c>
      <c r="B66" s="8" t="s">
        <v>35</v>
      </c>
      <c r="C66" s="10">
        <v>2</v>
      </c>
      <c r="D66" s="20">
        <v>2</v>
      </c>
      <c r="E66" s="13">
        <v>2</v>
      </c>
      <c r="F66" s="13">
        <v>2</v>
      </c>
      <c r="G66" s="13">
        <v>2</v>
      </c>
      <c r="H66" s="13">
        <v>2</v>
      </c>
      <c r="I66" s="38">
        <f t="shared" ref="I66" si="23">SUM(C66:F66)+ SUM(G66:H66)/2</f>
        <v>10</v>
      </c>
      <c r="J66" s="29">
        <f>I66*30</f>
        <v>300</v>
      </c>
    </row>
    <row r="67" spans="1:10" x14ac:dyDescent="0.3">
      <c r="A67" s="28">
        <v>3</v>
      </c>
      <c r="B67" s="14" t="s">
        <v>80</v>
      </c>
      <c r="C67" s="25"/>
      <c r="D67" s="24" t="s">
        <v>46</v>
      </c>
      <c r="E67" s="15" t="s">
        <v>46</v>
      </c>
      <c r="F67" s="15"/>
      <c r="G67" s="94"/>
      <c r="H67" s="95"/>
      <c r="I67" s="36">
        <v>0.28000000000000003</v>
      </c>
      <c r="J67" s="30">
        <v>10</v>
      </c>
    </row>
    <row r="68" spans="1:10" x14ac:dyDescent="0.3">
      <c r="A68" s="96" t="s">
        <v>24</v>
      </c>
      <c r="B68" s="97"/>
      <c r="C68" s="100">
        <f>SUM(C63,C66,)</f>
        <v>37</v>
      </c>
      <c r="D68" s="102">
        <f>SUM(D63,D66,)</f>
        <v>38</v>
      </c>
      <c r="E68" s="100">
        <f>SUM(E63,E66,)</f>
        <v>38</v>
      </c>
      <c r="F68" s="100">
        <f>SUM(F63,F66,)</f>
        <v>37</v>
      </c>
      <c r="G68" s="41">
        <f>SUM(G63,G66,)</f>
        <v>36</v>
      </c>
      <c r="H68" s="41">
        <f>H59+H66</f>
        <v>22</v>
      </c>
      <c r="I68" s="104">
        <f>SUM(I63,I65,I66,I67,)</f>
        <v>180.45</v>
      </c>
      <c r="J68" s="80">
        <f>SUM(J63,J65,J66,J67,)</f>
        <v>5422</v>
      </c>
    </row>
    <row r="69" spans="1:10" x14ac:dyDescent="0.3">
      <c r="A69" s="98"/>
      <c r="B69" s="99"/>
      <c r="C69" s="101"/>
      <c r="D69" s="103"/>
      <c r="E69" s="101"/>
      <c r="F69" s="101"/>
      <c r="G69" s="82">
        <f>(G68+H68)/2</f>
        <v>29</v>
      </c>
      <c r="H69" s="83"/>
      <c r="I69" s="105"/>
      <c r="J69" s="81"/>
    </row>
    <row r="70" spans="1:10" ht="22.2" customHeight="1" x14ac:dyDescent="0.3">
      <c r="A70" s="84" t="s">
        <v>79</v>
      </c>
      <c r="B70" s="85"/>
      <c r="C70" s="85"/>
      <c r="D70" s="85"/>
      <c r="E70" s="85"/>
      <c r="F70" s="85"/>
      <c r="G70" s="85"/>
      <c r="H70" s="85"/>
      <c r="I70" s="85"/>
      <c r="J70" s="85"/>
    </row>
    <row r="71" spans="1:10" x14ac:dyDescent="0.3">
      <c r="A71" s="16"/>
      <c r="B71" s="86" t="s">
        <v>25</v>
      </c>
      <c r="C71" s="86"/>
      <c r="D71" s="86"/>
      <c r="E71" s="63" t="s">
        <v>48</v>
      </c>
      <c r="F71" s="64"/>
      <c r="G71" s="87" t="s">
        <v>26</v>
      </c>
      <c r="H71" s="87"/>
      <c r="I71" s="87"/>
      <c r="J71" s="17"/>
    </row>
    <row r="72" spans="1:10" ht="15" customHeight="1" x14ac:dyDescent="0.3">
      <c r="A72" s="16"/>
      <c r="B72" s="69" t="s">
        <v>47</v>
      </c>
      <c r="C72" s="70"/>
      <c r="D72" s="71"/>
      <c r="E72" s="72">
        <v>4</v>
      </c>
      <c r="F72" s="73"/>
      <c r="G72" s="72">
        <v>140</v>
      </c>
      <c r="H72" s="74"/>
      <c r="I72" s="73"/>
      <c r="J72" s="75"/>
    </row>
    <row r="73" spans="1:10" x14ac:dyDescent="0.3">
      <c r="A73" s="16"/>
      <c r="B73" s="76" t="s">
        <v>49</v>
      </c>
      <c r="C73" s="70"/>
      <c r="D73" s="71"/>
      <c r="E73" s="77">
        <v>4</v>
      </c>
      <c r="F73" s="78"/>
      <c r="G73" s="77">
        <v>140</v>
      </c>
      <c r="H73" s="79"/>
      <c r="I73" s="78"/>
      <c r="J73" s="75"/>
    </row>
    <row r="74" spans="1:10" x14ac:dyDescent="0.3">
      <c r="A74" s="16"/>
      <c r="B74" s="60" t="s">
        <v>27</v>
      </c>
      <c r="C74" s="61"/>
      <c r="D74" s="62"/>
      <c r="E74" s="63">
        <v>8</v>
      </c>
      <c r="F74" s="64"/>
      <c r="G74" s="63">
        <f>SUM(G72:G73)</f>
        <v>280</v>
      </c>
      <c r="H74" s="65"/>
      <c r="I74" s="64"/>
      <c r="J74" s="18"/>
    </row>
    <row r="75" spans="1:10" x14ac:dyDescent="0.3">
      <c r="A75" s="66" t="s">
        <v>38</v>
      </c>
      <c r="B75" s="66"/>
      <c r="C75" s="66"/>
      <c r="D75" s="66"/>
      <c r="E75" s="66"/>
      <c r="F75" s="66"/>
      <c r="G75" s="66"/>
      <c r="H75" s="66"/>
      <c r="I75" s="66"/>
      <c r="J75" s="66"/>
    </row>
    <row r="76" spans="1:10" x14ac:dyDescent="0.3">
      <c r="A76" s="66" t="s">
        <v>64</v>
      </c>
      <c r="B76" s="66"/>
      <c r="C76" s="66"/>
      <c r="D76" s="66"/>
      <c r="E76" s="66"/>
      <c r="F76" s="66"/>
      <c r="G76" s="66"/>
      <c r="H76" s="66"/>
      <c r="I76" s="66"/>
      <c r="J76" s="66"/>
    </row>
    <row r="77" spans="1:10" x14ac:dyDescent="0.3">
      <c r="A77" s="1"/>
    </row>
    <row r="78" spans="1:10" x14ac:dyDescent="0.3">
      <c r="A78" s="67" t="s">
        <v>69</v>
      </c>
      <c r="B78" s="68"/>
      <c r="C78" s="68"/>
      <c r="D78" s="68"/>
      <c r="E78" s="68"/>
      <c r="F78" s="68"/>
      <c r="G78" s="68"/>
      <c r="H78" s="68"/>
      <c r="I78" s="68"/>
      <c r="J78" s="68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"/>
      <c r="F83" s="1"/>
      <c r="G83" s="1"/>
      <c r="H83" s="1"/>
    </row>
    <row r="84" spans="1:10" x14ac:dyDescent="0.3">
      <c r="A84" s="1"/>
      <c r="B84" s="1"/>
      <c r="C84" s="1"/>
      <c r="D84" s="1"/>
      <c r="E84" s="1"/>
      <c r="F84" s="1"/>
      <c r="G84" s="1"/>
      <c r="H84" s="1"/>
    </row>
    <row r="85" spans="1:10" x14ac:dyDescent="0.3">
      <c r="A85" s="1"/>
      <c r="B85" s="1"/>
      <c r="C85" s="1"/>
      <c r="D85" s="1"/>
      <c r="E85" s="1"/>
      <c r="F85" s="1"/>
      <c r="G85" s="1"/>
      <c r="H85" s="1"/>
    </row>
    <row r="86" spans="1:10" x14ac:dyDescent="0.3">
      <c r="A86" s="1"/>
      <c r="B86" s="1"/>
      <c r="C86" s="1"/>
      <c r="D86" s="1"/>
      <c r="E86" s="1"/>
      <c r="F86" s="1"/>
      <c r="G86" s="1"/>
      <c r="H86" s="1"/>
    </row>
    <row r="87" spans="1:10" x14ac:dyDescent="0.3">
      <c r="A87" s="1"/>
      <c r="B87" s="1"/>
      <c r="C87" s="1"/>
      <c r="D87" s="1"/>
      <c r="E87" s="1"/>
      <c r="F87" s="1"/>
      <c r="G87" s="1"/>
      <c r="H87" s="1"/>
    </row>
    <row r="88" spans="1:10" x14ac:dyDescent="0.3">
      <c r="A88" s="1"/>
      <c r="B88" s="1"/>
      <c r="C88" s="1"/>
      <c r="D88" s="1"/>
      <c r="E88" s="1"/>
      <c r="F88" s="1"/>
      <c r="G88" s="1"/>
      <c r="H88" s="1"/>
    </row>
    <row r="89" spans="1:10" x14ac:dyDescent="0.3">
      <c r="A89" s="1"/>
      <c r="B89" s="1"/>
      <c r="C89" s="1"/>
      <c r="D89" s="1"/>
      <c r="E89" s="1"/>
      <c r="F89" s="1"/>
      <c r="G89" s="1"/>
      <c r="H89" s="1"/>
    </row>
    <row r="90" spans="1:10" x14ac:dyDescent="0.3">
      <c r="A90" s="1"/>
      <c r="B90" s="1"/>
      <c r="C90" s="1"/>
      <c r="D90" s="1"/>
      <c r="E90" s="1"/>
      <c r="F90" s="1"/>
      <c r="G90" s="1"/>
      <c r="H90" s="1"/>
    </row>
  </sheetData>
  <mergeCells count="105">
    <mergeCell ref="A6:J6"/>
    <mergeCell ref="A1:J1"/>
    <mergeCell ref="A2:J2"/>
    <mergeCell ref="A3:J3"/>
    <mergeCell ref="A4:J4"/>
    <mergeCell ref="A5:J5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29:J29"/>
    <mergeCell ref="A32:B33"/>
    <mergeCell ref="C32:C33"/>
    <mergeCell ref="D32:D33"/>
    <mergeCell ref="E32:E33"/>
    <mergeCell ref="F32:F33"/>
    <mergeCell ref="I32:I33"/>
    <mergeCell ref="J32:J33"/>
    <mergeCell ref="G33:H33"/>
    <mergeCell ref="A30:A31"/>
    <mergeCell ref="A34:J34"/>
    <mergeCell ref="A46:B47"/>
    <mergeCell ref="C46:C47"/>
    <mergeCell ref="D46:D47"/>
    <mergeCell ref="E46:E47"/>
    <mergeCell ref="F46:F47"/>
    <mergeCell ref="I46:I47"/>
    <mergeCell ref="J46:J47"/>
    <mergeCell ref="G47:H47"/>
    <mergeCell ref="A48:J48"/>
    <mergeCell ref="A55:B56"/>
    <mergeCell ref="C55:C56"/>
    <mergeCell ref="D55:D56"/>
    <mergeCell ref="E55:E56"/>
    <mergeCell ref="F55:F56"/>
    <mergeCell ref="I55:I56"/>
    <mergeCell ref="J55:J56"/>
    <mergeCell ref="G56:H56"/>
    <mergeCell ref="J57:J58"/>
    <mergeCell ref="G58:H58"/>
    <mergeCell ref="A59:B60"/>
    <mergeCell ref="C59:C60"/>
    <mergeCell ref="D59:D60"/>
    <mergeCell ref="E59:E60"/>
    <mergeCell ref="F59:F60"/>
    <mergeCell ref="I59:I60"/>
    <mergeCell ref="J59:J60"/>
    <mergeCell ref="G60:H60"/>
    <mergeCell ref="A57:B58"/>
    <mergeCell ref="C57:C58"/>
    <mergeCell ref="D57:D58"/>
    <mergeCell ref="E57:E58"/>
    <mergeCell ref="F57:F58"/>
    <mergeCell ref="I57:I58"/>
    <mergeCell ref="B72:D72"/>
    <mergeCell ref="E72:F72"/>
    <mergeCell ref="G72:I72"/>
    <mergeCell ref="J72:J73"/>
    <mergeCell ref="B73:D73"/>
    <mergeCell ref="E73:F73"/>
    <mergeCell ref="G73:I73"/>
    <mergeCell ref="G67:H67"/>
    <mergeCell ref="A68:B69"/>
    <mergeCell ref="C68:C69"/>
    <mergeCell ref="D68:D69"/>
    <mergeCell ref="E68:E69"/>
    <mergeCell ref="F68:F69"/>
    <mergeCell ref="A62:B62"/>
    <mergeCell ref="G62:H62"/>
    <mergeCell ref="I63:I64"/>
    <mergeCell ref="J63:J64"/>
    <mergeCell ref="A78:J78"/>
    <mergeCell ref="A61:B61"/>
    <mergeCell ref="G64:H64"/>
    <mergeCell ref="A63:B64"/>
    <mergeCell ref="C63:C64"/>
    <mergeCell ref="D63:D64"/>
    <mergeCell ref="E63:E64"/>
    <mergeCell ref="F63:F64"/>
    <mergeCell ref="J68:J69"/>
    <mergeCell ref="G69:H69"/>
    <mergeCell ref="A70:J70"/>
    <mergeCell ref="B71:D71"/>
    <mergeCell ref="E71:F71"/>
    <mergeCell ref="G71:I71"/>
    <mergeCell ref="I68:I69"/>
    <mergeCell ref="B74:D74"/>
    <mergeCell ref="E74:F74"/>
    <mergeCell ref="G74:I74"/>
    <mergeCell ref="A75:J75"/>
    <mergeCell ref="A76:J76"/>
  </mergeCells>
  <printOptions horizontalCentered="1"/>
  <pageMargins left="0.31496062992125984" right="0.31496062992125984" top="0.19685039370078741" bottom="0.35433070866141736" header="0" footer="0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0"/>
  <sheetViews>
    <sheetView tabSelected="1" topLeftCell="A10" zoomScaleNormal="100" workbookViewId="0">
      <selection sqref="A1:J1"/>
    </sheetView>
  </sheetViews>
  <sheetFormatPr defaultRowHeight="14.4" x14ac:dyDescent="0.3"/>
  <cols>
    <col min="1" max="1" width="4.5546875" customWidth="1"/>
    <col min="2" max="2" width="75.33203125" customWidth="1"/>
    <col min="3" max="3" width="7.6640625" customWidth="1"/>
    <col min="4" max="4" width="8.33203125" customWidth="1"/>
    <col min="5" max="5" width="9.5546875" customWidth="1"/>
    <col min="6" max="6" width="6.6640625" customWidth="1"/>
    <col min="7" max="7" width="6.5546875" customWidth="1"/>
    <col min="8" max="8" width="6.88671875" customWidth="1"/>
    <col min="9" max="9" width="13.5546875" customWidth="1"/>
    <col min="10" max="10" width="15" customWidth="1"/>
  </cols>
  <sheetData>
    <row r="1" spans="1:11" ht="17.399999999999999" x14ac:dyDescent="0.3">
      <c r="A1" s="143" t="s">
        <v>89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1" x14ac:dyDescent="0.3">
      <c r="A2" s="144" t="s">
        <v>58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1" ht="15.6" x14ac:dyDescent="0.3">
      <c r="A3" s="144" t="s">
        <v>70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1" x14ac:dyDescent="0.3">
      <c r="A4" s="144" t="s">
        <v>42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1" x14ac:dyDescent="0.3">
      <c r="A5" s="145" t="s">
        <v>37</v>
      </c>
      <c r="B5" s="145"/>
      <c r="C5" s="145"/>
      <c r="D5" s="145"/>
      <c r="E5" s="145"/>
      <c r="F5" s="145"/>
      <c r="G5" s="145"/>
      <c r="H5" s="145"/>
      <c r="I5" s="145"/>
      <c r="J5" s="145"/>
      <c r="K5" s="33"/>
    </row>
    <row r="6" spans="1:11" x14ac:dyDescent="0.3">
      <c r="A6" s="146" t="s">
        <v>50</v>
      </c>
      <c r="B6" s="146"/>
      <c r="C6" s="146"/>
      <c r="D6" s="146"/>
      <c r="E6" s="146"/>
      <c r="F6" s="146"/>
      <c r="G6" s="146"/>
      <c r="H6" s="146"/>
      <c r="I6" s="146"/>
      <c r="J6" s="146"/>
      <c r="K6" s="32"/>
    </row>
    <row r="7" spans="1:11" ht="21" customHeight="1" x14ac:dyDescent="0.3">
      <c r="A7" s="147" t="s">
        <v>0</v>
      </c>
      <c r="B7" s="139" t="s">
        <v>1</v>
      </c>
      <c r="C7" s="150" t="s">
        <v>2</v>
      </c>
      <c r="D7" s="150"/>
      <c r="E7" s="150"/>
      <c r="F7" s="150"/>
      <c r="G7" s="150"/>
      <c r="H7" s="150"/>
      <c r="I7" s="151" t="s">
        <v>43</v>
      </c>
      <c r="J7" s="151"/>
    </row>
    <row r="8" spans="1:11" ht="15" customHeight="1" x14ac:dyDescent="0.3">
      <c r="A8" s="147"/>
      <c r="B8" s="139"/>
      <c r="C8" s="154" t="s">
        <v>3</v>
      </c>
      <c r="D8" s="152" t="s">
        <v>4</v>
      </c>
      <c r="E8" s="164" t="s">
        <v>5</v>
      </c>
      <c r="F8" s="164" t="s">
        <v>6</v>
      </c>
      <c r="G8" s="150" t="s">
        <v>41</v>
      </c>
      <c r="H8" s="150"/>
      <c r="I8" s="151"/>
      <c r="J8" s="151"/>
    </row>
    <row r="9" spans="1:11" ht="32.25" customHeight="1" x14ac:dyDescent="0.3">
      <c r="A9" s="148"/>
      <c r="B9" s="149"/>
      <c r="C9" s="155"/>
      <c r="D9" s="153"/>
      <c r="E9" s="165"/>
      <c r="F9" s="165"/>
      <c r="G9" s="35" t="s">
        <v>66</v>
      </c>
      <c r="H9" s="35" t="s">
        <v>4</v>
      </c>
      <c r="I9" s="2" t="s">
        <v>84</v>
      </c>
      <c r="J9" s="2" t="s">
        <v>7</v>
      </c>
    </row>
    <row r="10" spans="1:11" ht="18.75" customHeight="1" x14ac:dyDescent="0.3">
      <c r="A10" s="132" t="s">
        <v>8</v>
      </c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1" ht="16.5" customHeight="1" x14ac:dyDescent="0.3">
      <c r="A11" s="5">
        <v>1</v>
      </c>
      <c r="B11" s="6" t="s">
        <v>63</v>
      </c>
      <c r="C11" s="19">
        <v>3</v>
      </c>
      <c r="D11" s="7">
        <v>3</v>
      </c>
      <c r="E11" s="7">
        <v>3</v>
      </c>
      <c r="F11" s="7">
        <v>3</v>
      </c>
      <c r="G11" s="7">
        <v>4</v>
      </c>
      <c r="H11" s="7">
        <v>4</v>
      </c>
      <c r="I11" s="38">
        <f>SUM(C11:F11)+ SUM(G11:H11)/2</f>
        <v>16</v>
      </c>
      <c r="J11" s="36">
        <f>I11*30</f>
        <v>480</v>
      </c>
    </row>
    <row r="12" spans="1:11" x14ac:dyDescent="0.3">
      <c r="A12" s="34">
        <v>2</v>
      </c>
      <c r="B12" s="8" t="s">
        <v>36</v>
      </c>
      <c r="C12" s="20">
        <v>2</v>
      </c>
      <c r="D12" s="9">
        <v>2</v>
      </c>
      <c r="E12" s="9">
        <v>2</v>
      </c>
      <c r="F12" s="9">
        <v>3</v>
      </c>
      <c r="G12" s="9">
        <v>3</v>
      </c>
      <c r="H12" s="9">
        <v>3</v>
      </c>
      <c r="I12" s="38">
        <f t="shared" ref="I12:I26" si="0">SUM(C12:F12)+ SUM(G12:H12)/2</f>
        <v>12</v>
      </c>
      <c r="J12" s="36">
        <f t="shared" ref="J12:J26" si="1">I12*30</f>
        <v>360</v>
      </c>
    </row>
    <row r="13" spans="1:11" ht="15" customHeight="1" x14ac:dyDescent="0.3">
      <c r="A13" s="34">
        <v>3</v>
      </c>
      <c r="B13" s="8" t="s">
        <v>44</v>
      </c>
      <c r="C13" s="20">
        <v>2</v>
      </c>
      <c r="D13" s="9">
        <v>2</v>
      </c>
      <c r="E13" s="9">
        <v>2</v>
      </c>
      <c r="F13" s="9">
        <v>1</v>
      </c>
      <c r="G13" s="9">
        <v>1</v>
      </c>
      <c r="H13" s="9">
        <v>1</v>
      </c>
      <c r="I13" s="38">
        <f t="shared" si="0"/>
        <v>8</v>
      </c>
      <c r="J13" s="36">
        <f t="shared" si="1"/>
        <v>240</v>
      </c>
    </row>
    <row r="14" spans="1:11" x14ac:dyDescent="0.3">
      <c r="A14" s="34">
        <v>4</v>
      </c>
      <c r="B14" s="8" t="s">
        <v>88</v>
      </c>
      <c r="C14" s="20">
        <v>1</v>
      </c>
      <c r="D14" s="9"/>
      <c r="E14" s="9"/>
      <c r="F14" s="9"/>
      <c r="G14" s="9"/>
      <c r="H14" s="9"/>
      <c r="I14" s="38">
        <f t="shared" si="0"/>
        <v>1</v>
      </c>
      <c r="J14" s="36">
        <f t="shared" si="1"/>
        <v>30</v>
      </c>
    </row>
    <row r="15" spans="1:11" ht="15" customHeight="1" x14ac:dyDescent="0.3">
      <c r="A15" s="34">
        <v>5</v>
      </c>
      <c r="B15" s="8" t="s">
        <v>9</v>
      </c>
      <c r="C15" s="20">
        <v>2</v>
      </c>
      <c r="D15" s="9">
        <v>2</v>
      </c>
      <c r="E15" s="9">
        <v>1</v>
      </c>
      <c r="F15" s="9">
        <v>1</v>
      </c>
      <c r="G15" s="9">
        <v>2</v>
      </c>
      <c r="H15" s="9"/>
      <c r="I15" s="38">
        <f t="shared" si="0"/>
        <v>7</v>
      </c>
      <c r="J15" s="36">
        <f t="shared" si="1"/>
        <v>210</v>
      </c>
    </row>
    <row r="16" spans="1:11" ht="15" customHeight="1" x14ac:dyDescent="0.3">
      <c r="A16" s="34">
        <v>6</v>
      </c>
      <c r="B16" s="8" t="s">
        <v>71</v>
      </c>
      <c r="C16" s="20">
        <v>1</v>
      </c>
      <c r="D16" s="9">
        <v>1</v>
      </c>
      <c r="E16" s="9">
        <v>1</v>
      </c>
      <c r="F16" s="9"/>
      <c r="G16" s="9"/>
      <c r="H16" s="9"/>
      <c r="I16" s="38">
        <f t="shared" si="0"/>
        <v>3</v>
      </c>
      <c r="J16" s="36">
        <f t="shared" si="1"/>
        <v>90</v>
      </c>
    </row>
    <row r="17" spans="1:10" ht="14.25" customHeight="1" x14ac:dyDescent="0.3">
      <c r="A17" s="34">
        <v>7</v>
      </c>
      <c r="B17" s="8" t="s">
        <v>11</v>
      </c>
      <c r="C17" s="20"/>
      <c r="D17" s="9">
        <v>1</v>
      </c>
      <c r="E17" s="9">
        <v>1</v>
      </c>
      <c r="F17" s="9"/>
      <c r="G17" s="9"/>
      <c r="H17" s="9"/>
      <c r="I17" s="38">
        <f t="shared" si="0"/>
        <v>2</v>
      </c>
      <c r="J17" s="36">
        <f t="shared" si="1"/>
        <v>60</v>
      </c>
    </row>
    <row r="18" spans="1:10" ht="13.5" customHeight="1" x14ac:dyDescent="0.3">
      <c r="A18" s="34">
        <v>8</v>
      </c>
      <c r="B18" s="8" t="s">
        <v>12</v>
      </c>
      <c r="C18" s="20">
        <v>1</v>
      </c>
      <c r="D18" s="9">
        <v>1</v>
      </c>
      <c r="E18" s="9">
        <v>1</v>
      </c>
      <c r="F18" s="9">
        <v>1</v>
      </c>
      <c r="G18" s="9"/>
      <c r="H18" s="9"/>
      <c r="I18" s="38">
        <f t="shared" si="0"/>
        <v>4</v>
      </c>
      <c r="J18" s="36">
        <f t="shared" si="1"/>
        <v>120</v>
      </c>
    </row>
    <row r="19" spans="1:10" x14ac:dyDescent="0.3">
      <c r="A19" s="34">
        <v>9</v>
      </c>
      <c r="B19" s="8" t="s">
        <v>13</v>
      </c>
      <c r="C19" s="20">
        <v>1</v>
      </c>
      <c r="D19" s="9">
        <v>1</v>
      </c>
      <c r="E19" s="9">
        <v>1</v>
      </c>
      <c r="F19" s="9">
        <v>1</v>
      </c>
      <c r="G19" s="9"/>
      <c r="H19" s="9"/>
      <c r="I19" s="38">
        <f t="shared" si="0"/>
        <v>4</v>
      </c>
      <c r="J19" s="36">
        <f t="shared" si="1"/>
        <v>120</v>
      </c>
    </row>
    <row r="20" spans="1:10" x14ac:dyDescent="0.3">
      <c r="A20" s="34">
        <v>10</v>
      </c>
      <c r="B20" s="8" t="s">
        <v>14</v>
      </c>
      <c r="C20" s="20">
        <v>1</v>
      </c>
      <c r="D20" s="9">
        <v>1</v>
      </c>
      <c r="E20" s="9">
        <v>1</v>
      </c>
      <c r="F20" s="9">
        <v>1</v>
      </c>
      <c r="G20" s="9"/>
      <c r="H20" s="9"/>
      <c r="I20" s="38">
        <f t="shared" si="0"/>
        <v>4</v>
      </c>
      <c r="J20" s="36">
        <f t="shared" si="1"/>
        <v>120</v>
      </c>
    </row>
    <row r="21" spans="1:10" ht="16.5" customHeight="1" x14ac:dyDescent="0.3">
      <c r="A21" s="34">
        <v>11</v>
      </c>
      <c r="B21" s="8" t="s">
        <v>15</v>
      </c>
      <c r="C21" s="20">
        <v>1</v>
      </c>
      <c r="D21" s="9">
        <v>1</v>
      </c>
      <c r="E21" s="9">
        <v>1</v>
      </c>
      <c r="F21" s="9">
        <v>1</v>
      </c>
      <c r="G21" s="9"/>
      <c r="H21" s="9"/>
      <c r="I21" s="38">
        <f t="shared" si="0"/>
        <v>4</v>
      </c>
      <c r="J21" s="36">
        <f t="shared" si="1"/>
        <v>120</v>
      </c>
    </row>
    <row r="22" spans="1:10" ht="17.25" customHeight="1" x14ac:dyDescent="0.3">
      <c r="A22" s="34">
        <v>12</v>
      </c>
      <c r="B22" s="8" t="s">
        <v>28</v>
      </c>
      <c r="C22" s="20">
        <v>2</v>
      </c>
      <c r="D22" s="9">
        <v>2</v>
      </c>
      <c r="E22" s="9">
        <v>3</v>
      </c>
      <c r="F22" s="9">
        <v>3</v>
      </c>
      <c r="G22" s="9">
        <v>4</v>
      </c>
      <c r="H22" s="9">
        <v>4</v>
      </c>
      <c r="I22" s="38">
        <f t="shared" si="0"/>
        <v>14</v>
      </c>
      <c r="J22" s="36">
        <f t="shared" si="1"/>
        <v>420</v>
      </c>
    </row>
    <row r="23" spans="1:10" ht="14.25" customHeight="1" x14ac:dyDescent="0.3">
      <c r="A23" s="34">
        <v>13</v>
      </c>
      <c r="B23" s="8" t="s">
        <v>16</v>
      </c>
      <c r="C23" s="20">
        <v>1</v>
      </c>
      <c r="D23" s="9">
        <v>1</v>
      </c>
      <c r="E23" s="9">
        <v>1</v>
      </c>
      <c r="F23" s="9"/>
      <c r="G23" s="9"/>
      <c r="H23" s="9"/>
      <c r="I23" s="38">
        <f t="shared" si="0"/>
        <v>3</v>
      </c>
      <c r="J23" s="36">
        <f t="shared" si="1"/>
        <v>90</v>
      </c>
    </row>
    <row r="24" spans="1:10" ht="15" customHeight="1" x14ac:dyDescent="0.3">
      <c r="A24" s="34">
        <v>14</v>
      </c>
      <c r="B24" s="8" t="s">
        <v>17</v>
      </c>
      <c r="C24" s="20">
        <v>3</v>
      </c>
      <c r="D24" s="9">
        <v>3</v>
      </c>
      <c r="E24" s="9">
        <v>3</v>
      </c>
      <c r="F24" s="9">
        <v>3</v>
      </c>
      <c r="G24" s="9">
        <v>3</v>
      </c>
      <c r="H24" s="9">
        <v>3</v>
      </c>
      <c r="I24" s="38">
        <f t="shared" si="0"/>
        <v>15</v>
      </c>
      <c r="J24" s="36">
        <f t="shared" si="1"/>
        <v>450</v>
      </c>
    </row>
    <row r="25" spans="1:10" ht="15" customHeight="1" x14ac:dyDescent="0.3">
      <c r="A25" s="34">
        <v>15</v>
      </c>
      <c r="B25" s="8" t="s">
        <v>18</v>
      </c>
      <c r="C25" s="20">
        <v>1</v>
      </c>
      <c r="D25" s="9"/>
      <c r="E25" s="9"/>
      <c r="F25" s="9"/>
      <c r="G25" s="9"/>
      <c r="H25" s="9"/>
      <c r="I25" s="38">
        <f t="shared" si="0"/>
        <v>1</v>
      </c>
      <c r="J25" s="36">
        <f t="shared" si="1"/>
        <v>30</v>
      </c>
    </row>
    <row r="26" spans="1:10" ht="15" customHeight="1" x14ac:dyDescent="0.3">
      <c r="A26" s="34">
        <v>16</v>
      </c>
      <c r="B26" s="8" t="s">
        <v>19</v>
      </c>
      <c r="C26" s="20">
        <v>1</v>
      </c>
      <c r="D26" s="9">
        <v>1</v>
      </c>
      <c r="E26" s="9">
        <v>1</v>
      </c>
      <c r="F26" s="9">
        <v>1</v>
      </c>
      <c r="G26" s="9">
        <v>1</v>
      </c>
      <c r="H26" s="9">
        <v>1</v>
      </c>
      <c r="I26" s="38">
        <f t="shared" si="0"/>
        <v>5</v>
      </c>
      <c r="J26" s="36">
        <f t="shared" si="1"/>
        <v>150</v>
      </c>
    </row>
    <row r="27" spans="1:10" x14ac:dyDescent="0.3">
      <c r="A27" s="108" t="s">
        <v>20</v>
      </c>
      <c r="B27" s="140"/>
      <c r="C27" s="135">
        <f>SUM(C11:C26)</f>
        <v>23</v>
      </c>
      <c r="D27" s="118">
        <f t="shared" ref="D27:J27" si="2">SUM(D11:D26)</f>
        <v>22</v>
      </c>
      <c r="E27" s="90">
        <f t="shared" si="2"/>
        <v>22</v>
      </c>
      <c r="F27" s="90">
        <f t="shared" si="2"/>
        <v>19</v>
      </c>
      <c r="G27" s="36">
        <f t="shared" si="2"/>
        <v>18</v>
      </c>
      <c r="H27" s="36">
        <f t="shared" si="2"/>
        <v>16</v>
      </c>
      <c r="I27" s="87">
        <f t="shared" si="2"/>
        <v>103</v>
      </c>
      <c r="J27" s="87">
        <f t="shared" si="2"/>
        <v>3090</v>
      </c>
    </row>
    <row r="28" spans="1:10" x14ac:dyDescent="0.3">
      <c r="A28" s="110"/>
      <c r="B28" s="141"/>
      <c r="C28" s="136"/>
      <c r="D28" s="119"/>
      <c r="E28" s="167"/>
      <c r="F28" s="91"/>
      <c r="G28" s="87">
        <f>(G27+H27)/2</f>
        <v>17</v>
      </c>
      <c r="H28" s="87"/>
      <c r="I28" s="87"/>
      <c r="J28" s="87"/>
    </row>
    <row r="29" spans="1:10" ht="15" customHeight="1" x14ac:dyDescent="0.3">
      <c r="A29" s="132" t="s">
        <v>21</v>
      </c>
      <c r="B29" s="133"/>
      <c r="C29" s="133"/>
      <c r="D29" s="133"/>
      <c r="E29" s="133"/>
      <c r="F29" s="133"/>
      <c r="G29" s="133"/>
      <c r="H29" s="133"/>
      <c r="I29" s="133"/>
      <c r="J29" s="134"/>
    </row>
    <row r="30" spans="1:10" ht="33.75" customHeight="1" x14ac:dyDescent="0.3">
      <c r="A30" s="139">
        <v>1</v>
      </c>
      <c r="B30" s="51" t="s">
        <v>86</v>
      </c>
      <c r="C30" s="49"/>
      <c r="D30" s="44"/>
      <c r="E30" s="52">
        <v>1</v>
      </c>
      <c r="F30" s="52">
        <v>1</v>
      </c>
      <c r="G30" s="44"/>
      <c r="H30" s="44"/>
      <c r="I30" s="46">
        <f t="shared" ref="I30" si="3">SUM(C30:F30)+ SUM(G30:H30)/2</f>
        <v>2</v>
      </c>
      <c r="J30" s="44">
        <f>I30*30</f>
        <v>60</v>
      </c>
    </row>
    <row r="31" spans="1:10" ht="18" customHeight="1" x14ac:dyDescent="0.3">
      <c r="A31" s="139"/>
      <c r="B31" s="53" t="s">
        <v>28</v>
      </c>
      <c r="C31" s="21">
        <v>1</v>
      </c>
      <c r="D31" s="9">
        <v>1</v>
      </c>
      <c r="E31" s="9">
        <v>1</v>
      </c>
      <c r="F31" s="9">
        <v>1</v>
      </c>
      <c r="G31" s="9">
        <v>2</v>
      </c>
      <c r="H31" s="9">
        <v>2</v>
      </c>
      <c r="I31" s="38">
        <f t="shared" ref="I31" si="4">SUM(C31:F31)+ SUM(G31:H31)/2</f>
        <v>6</v>
      </c>
      <c r="J31" s="36">
        <f>I31*30</f>
        <v>180</v>
      </c>
    </row>
    <row r="32" spans="1:10" x14ac:dyDescent="0.3">
      <c r="A32" s="137" t="s">
        <v>87</v>
      </c>
      <c r="B32" s="161"/>
      <c r="C32" s="135">
        <f>SUM(C30:C31)</f>
        <v>1</v>
      </c>
      <c r="D32" s="118">
        <f t="shared" ref="D32:F32" si="5">SUM(D30:D31)</f>
        <v>1</v>
      </c>
      <c r="E32" s="118">
        <f t="shared" si="5"/>
        <v>2</v>
      </c>
      <c r="F32" s="118">
        <f t="shared" si="5"/>
        <v>2</v>
      </c>
      <c r="G32" s="36">
        <f>SUM(G30:G31)</f>
        <v>2</v>
      </c>
      <c r="H32" s="44">
        <f>SUM(H30:H31)</f>
        <v>2</v>
      </c>
      <c r="I32" s="137">
        <f>SUM(I30:I31)</f>
        <v>8</v>
      </c>
      <c r="J32" s="90">
        <f t="shared" ref="J32" si="6">I32*30</f>
        <v>240</v>
      </c>
    </row>
    <row r="33" spans="1:10" ht="15" customHeight="1" x14ac:dyDescent="0.3">
      <c r="A33" s="138"/>
      <c r="B33" s="162"/>
      <c r="C33" s="136"/>
      <c r="D33" s="119"/>
      <c r="E33" s="119"/>
      <c r="F33" s="119"/>
      <c r="G33" s="87">
        <f>(G32+H32)/2</f>
        <v>2</v>
      </c>
      <c r="H33" s="87"/>
      <c r="I33" s="138"/>
      <c r="J33" s="91"/>
    </row>
    <row r="34" spans="1:10" ht="21" customHeight="1" x14ac:dyDescent="0.3">
      <c r="A34" s="106" t="s">
        <v>78</v>
      </c>
      <c r="B34" s="131"/>
      <c r="C34" s="131"/>
      <c r="D34" s="131"/>
      <c r="E34" s="131"/>
      <c r="F34" s="131"/>
      <c r="G34" s="131"/>
      <c r="H34" s="131"/>
      <c r="I34" s="131"/>
      <c r="J34" s="107"/>
    </row>
    <row r="35" spans="1:10" ht="16.5" customHeight="1" x14ac:dyDescent="0.3">
      <c r="A35" s="34">
        <v>1</v>
      </c>
      <c r="B35" s="8" t="s">
        <v>29</v>
      </c>
      <c r="C35" s="21">
        <v>2</v>
      </c>
      <c r="D35" s="10"/>
      <c r="E35" s="34"/>
      <c r="F35" s="34"/>
      <c r="G35" s="34"/>
      <c r="H35" s="34"/>
      <c r="I35" s="38">
        <f>SUM(C35:F35)+ SUM(G35:H35)/2</f>
        <v>2</v>
      </c>
      <c r="J35" s="36">
        <f>I35*30</f>
        <v>60</v>
      </c>
    </row>
    <row r="36" spans="1:10" ht="17.399999999999999" customHeight="1" x14ac:dyDescent="0.3">
      <c r="A36" s="34">
        <v>2</v>
      </c>
      <c r="B36" s="8" t="s">
        <v>39</v>
      </c>
      <c r="C36" s="21">
        <v>2</v>
      </c>
      <c r="D36" s="10"/>
      <c r="E36" s="34"/>
      <c r="F36" s="34"/>
      <c r="G36" s="34"/>
      <c r="H36" s="34"/>
      <c r="I36" s="38">
        <f t="shared" ref="I36:I43" si="7">SUM(C36:F36)+ SUM(G36:H36)/2</f>
        <v>2</v>
      </c>
      <c r="J36" s="36">
        <f t="shared" ref="J36:J37" si="8">I36*30</f>
        <v>60</v>
      </c>
    </row>
    <row r="37" spans="1:10" ht="16.5" customHeight="1" x14ac:dyDescent="0.3">
      <c r="A37" s="34">
        <v>3</v>
      </c>
      <c r="B37" s="8" t="s">
        <v>30</v>
      </c>
      <c r="C37" s="21">
        <v>2</v>
      </c>
      <c r="D37" s="10"/>
      <c r="E37" s="34"/>
      <c r="F37" s="34"/>
      <c r="G37" s="34"/>
      <c r="H37" s="34"/>
      <c r="I37" s="38">
        <f t="shared" si="7"/>
        <v>2</v>
      </c>
      <c r="J37" s="36">
        <f t="shared" si="8"/>
        <v>60</v>
      </c>
    </row>
    <row r="38" spans="1:10" x14ac:dyDescent="0.3">
      <c r="A38" s="34">
        <v>4</v>
      </c>
      <c r="B38" s="8" t="s">
        <v>31</v>
      </c>
      <c r="C38" s="21">
        <v>3</v>
      </c>
      <c r="D38" s="10">
        <v>2</v>
      </c>
      <c r="E38" s="34"/>
      <c r="F38" s="34"/>
      <c r="G38" s="34"/>
      <c r="H38" s="34"/>
      <c r="I38" s="38">
        <f t="shared" si="7"/>
        <v>5</v>
      </c>
      <c r="J38" s="36">
        <f>I38*30</f>
        <v>150</v>
      </c>
    </row>
    <row r="39" spans="1:10" x14ac:dyDescent="0.3">
      <c r="A39" s="34">
        <v>5</v>
      </c>
      <c r="B39" s="8" t="s">
        <v>32</v>
      </c>
      <c r="C39" s="21">
        <v>2</v>
      </c>
      <c r="D39" s="10">
        <v>2</v>
      </c>
      <c r="E39" s="34"/>
      <c r="F39" s="34"/>
      <c r="G39" s="34"/>
      <c r="H39" s="34"/>
      <c r="I39" s="38">
        <f t="shared" si="7"/>
        <v>4</v>
      </c>
      <c r="J39" s="36">
        <f>I39*30</f>
        <v>120</v>
      </c>
    </row>
    <row r="40" spans="1:10" x14ac:dyDescent="0.3">
      <c r="A40" s="34">
        <v>6</v>
      </c>
      <c r="B40" s="8" t="s">
        <v>51</v>
      </c>
      <c r="C40" s="21"/>
      <c r="D40" s="10"/>
      <c r="E40" s="34">
        <v>1</v>
      </c>
      <c r="F40" s="34"/>
      <c r="G40" s="34"/>
      <c r="H40" s="34"/>
      <c r="I40" s="38">
        <f t="shared" si="7"/>
        <v>1</v>
      </c>
      <c r="J40" s="36">
        <f t="shared" ref="J40:J45" si="9">I40*30</f>
        <v>30</v>
      </c>
    </row>
    <row r="41" spans="1:10" x14ac:dyDescent="0.3">
      <c r="A41" s="34">
        <v>7</v>
      </c>
      <c r="B41" s="8" t="s">
        <v>52</v>
      </c>
      <c r="C41" s="21"/>
      <c r="D41" s="10"/>
      <c r="E41" s="34">
        <v>2</v>
      </c>
      <c r="F41" s="34"/>
      <c r="G41" s="34"/>
      <c r="H41" s="34"/>
      <c r="I41" s="38">
        <f t="shared" si="7"/>
        <v>2</v>
      </c>
      <c r="J41" s="36">
        <f t="shared" si="9"/>
        <v>60</v>
      </c>
    </row>
    <row r="42" spans="1:10" x14ac:dyDescent="0.3">
      <c r="A42" s="34">
        <v>8</v>
      </c>
      <c r="B42" s="8" t="s">
        <v>53</v>
      </c>
      <c r="C42" s="21"/>
      <c r="D42" s="10"/>
      <c r="E42" s="34"/>
      <c r="F42" s="34">
        <v>2</v>
      </c>
      <c r="G42" s="34">
        <v>2</v>
      </c>
      <c r="H42" s="34"/>
      <c r="I42" s="38">
        <f t="shared" si="7"/>
        <v>3</v>
      </c>
      <c r="J42" s="36">
        <f t="shared" si="9"/>
        <v>90</v>
      </c>
    </row>
    <row r="43" spans="1:10" ht="17.399999999999999" customHeight="1" x14ac:dyDescent="0.3">
      <c r="A43" s="34">
        <v>9</v>
      </c>
      <c r="B43" s="8" t="s">
        <v>54</v>
      </c>
      <c r="C43" s="21"/>
      <c r="D43" s="10"/>
      <c r="E43" s="34"/>
      <c r="F43" s="34">
        <v>2</v>
      </c>
      <c r="G43" s="34">
        <v>2</v>
      </c>
      <c r="H43" s="34"/>
      <c r="I43" s="38">
        <f t="shared" si="7"/>
        <v>3</v>
      </c>
      <c r="J43" s="36">
        <f t="shared" si="9"/>
        <v>90</v>
      </c>
    </row>
    <row r="44" spans="1:10" ht="15" customHeight="1" x14ac:dyDescent="0.3">
      <c r="A44" s="34">
        <v>10</v>
      </c>
      <c r="B44" s="8" t="s">
        <v>40</v>
      </c>
      <c r="C44" s="21"/>
      <c r="D44" s="10"/>
      <c r="E44" s="34"/>
      <c r="F44" s="34">
        <v>1</v>
      </c>
      <c r="G44" s="34">
        <v>2</v>
      </c>
      <c r="H44" s="34"/>
      <c r="I44" s="38">
        <f t="shared" ref="I44" si="10">SUM(C44:F44)+ SUM(G44:H44)/2</f>
        <v>2</v>
      </c>
      <c r="J44" s="36">
        <f t="shared" si="9"/>
        <v>60</v>
      </c>
    </row>
    <row r="45" spans="1:10" ht="17.399999999999999" customHeight="1" x14ac:dyDescent="0.3">
      <c r="A45" s="34">
        <v>11</v>
      </c>
      <c r="B45" s="3" t="s">
        <v>61</v>
      </c>
      <c r="C45" s="21"/>
      <c r="D45" s="10"/>
      <c r="E45" s="4">
        <v>2</v>
      </c>
      <c r="F45" s="4"/>
      <c r="G45" s="4"/>
      <c r="H45" s="4"/>
      <c r="I45" s="38">
        <f t="shared" ref="I45" si="11">SUM(C45:F45)+ SUM(G45:H45)/2</f>
        <v>2</v>
      </c>
      <c r="J45" s="36">
        <f t="shared" si="9"/>
        <v>60</v>
      </c>
    </row>
    <row r="46" spans="1:10" ht="15" customHeight="1" x14ac:dyDescent="0.3">
      <c r="A46" s="96" t="s">
        <v>22</v>
      </c>
      <c r="B46" s="97"/>
      <c r="C46" s="135">
        <f t="shared" ref="C46:J46" si="12">SUM(C35:C45)</f>
        <v>11</v>
      </c>
      <c r="D46" s="118">
        <f t="shared" si="12"/>
        <v>4</v>
      </c>
      <c r="E46" s="137">
        <f t="shared" si="12"/>
        <v>5</v>
      </c>
      <c r="F46" s="87">
        <f t="shared" si="12"/>
        <v>5</v>
      </c>
      <c r="G46" s="36">
        <f t="shared" si="12"/>
        <v>6</v>
      </c>
      <c r="H46" s="36">
        <f t="shared" si="12"/>
        <v>0</v>
      </c>
      <c r="I46" s="90">
        <f t="shared" si="12"/>
        <v>28</v>
      </c>
      <c r="J46" s="90">
        <f t="shared" si="12"/>
        <v>840</v>
      </c>
    </row>
    <row r="47" spans="1:10" ht="14.25" customHeight="1" x14ac:dyDescent="0.3">
      <c r="A47" s="98"/>
      <c r="B47" s="99"/>
      <c r="C47" s="136"/>
      <c r="D47" s="119"/>
      <c r="E47" s="166"/>
      <c r="F47" s="158"/>
      <c r="G47" s="63">
        <f>(G46+H46)/2</f>
        <v>3</v>
      </c>
      <c r="H47" s="64"/>
      <c r="I47" s="91"/>
      <c r="J47" s="91"/>
    </row>
    <row r="48" spans="1:10" ht="17.25" customHeight="1" x14ac:dyDescent="0.3">
      <c r="A48" s="130" t="s">
        <v>60</v>
      </c>
      <c r="B48" s="130"/>
      <c r="C48" s="130"/>
      <c r="D48" s="130"/>
      <c r="E48" s="130"/>
      <c r="F48" s="130"/>
      <c r="G48" s="130"/>
      <c r="H48" s="130"/>
      <c r="I48" s="130"/>
      <c r="J48" s="130"/>
    </row>
    <row r="49" spans="1:10" x14ac:dyDescent="0.3">
      <c r="A49" s="34">
        <v>1</v>
      </c>
      <c r="B49" s="8" t="s">
        <v>33</v>
      </c>
      <c r="C49" s="20"/>
      <c r="D49" s="10">
        <v>3</v>
      </c>
      <c r="E49" s="34">
        <v>2</v>
      </c>
      <c r="F49" s="34"/>
      <c r="G49" s="34"/>
      <c r="H49" s="34"/>
      <c r="I49" s="38">
        <f t="shared" ref="I49:I54" si="13">SUM(C49:F49)+ SUM(G49:H49)/2</f>
        <v>5</v>
      </c>
      <c r="J49" s="36">
        <f t="shared" ref="J49:J54" si="14">I49*30</f>
        <v>150</v>
      </c>
    </row>
    <row r="50" spans="1:10" x14ac:dyDescent="0.3">
      <c r="A50" s="34">
        <v>2</v>
      </c>
      <c r="B50" s="8" t="s">
        <v>34</v>
      </c>
      <c r="C50" s="21"/>
      <c r="D50" s="10">
        <v>4</v>
      </c>
      <c r="E50" s="34">
        <v>3</v>
      </c>
      <c r="F50" s="34"/>
      <c r="G50" s="34"/>
      <c r="H50" s="34"/>
      <c r="I50" s="38">
        <f t="shared" si="13"/>
        <v>7</v>
      </c>
      <c r="J50" s="36">
        <f t="shared" si="14"/>
        <v>210</v>
      </c>
    </row>
    <row r="51" spans="1:10" x14ac:dyDescent="0.3">
      <c r="A51" s="34">
        <v>3</v>
      </c>
      <c r="B51" s="8" t="s">
        <v>55</v>
      </c>
      <c r="C51" s="21"/>
      <c r="D51" s="10"/>
      <c r="E51" s="34">
        <v>2</v>
      </c>
      <c r="F51" s="34">
        <v>2</v>
      </c>
      <c r="G51" s="34"/>
      <c r="H51" s="34"/>
      <c r="I51" s="38">
        <f t="shared" si="13"/>
        <v>4</v>
      </c>
      <c r="J51" s="36">
        <f t="shared" si="14"/>
        <v>120</v>
      </c>
    </row>
    <row r="52" spans="1:10" x14ac:dyDescent="0.3">
      <c r="A52" s="34">
        <v>4</v>
      </c>
      <c r="B52" s="8" t="s">
        <v>56</v>
      </c>
      <c r="C52" s="21"/>
      <c r="D52" s="10"/>
      <c r="E52" s="34"/>
      <c r="F52" s="34">
        <v>3</v>
      </c>
      <c r="G52" s="34">
        <v>4</v>
      </c>
      <c r="H52" s="34"/>
      <c r="I52" s="38">
        <f t="shared" si="13"/>
        <v>5</v>
      </c>
      <c r="J52" s="36">
        <f t="shared" si="14"/>
        <v>150</v>
      </c>
    </row>
    <row r="53" spans="1:10" x14ac:dyDescent="0.3">
      <c r="A53" s="34">
        <v>5</v>
      </c>
      <c r="B53" s="8" t="s">
        <v>57</v>
      </c>
      <c r="C53" s="21"/>
      <c r="D53" s="10"/>
      <c r="E53" s="34"/>
      <c r="F53" s="34">
        <v>3</v>
      </c>
      <c r="G53" s="34">
        <v>4</v>
      </c>
      <c r="H53" s="34"/>
      <c r="I53" s="46">
        <f t="shared" si="13"/>
        <v>5</v>
      </c>
      <c r="J53" s="36">
        <f t="shared" si="14"/>
        <v>150</v>
      </c>
    </row>
    <row r="54" spans="1:10" x14ac:dyDescent="0.3">
      <c r="A54" s="34">
        <v>6</v>
      </c>
      <c r="B54" s="8" t="s">
        <v>62</v>
      </c>
      <c r="C54" s="21"/>
      <c r="D54" s="10">
        <v>2</v>
      </c>
      <c r="E54" s="34"/>
      <c r="F54" s="34"/>
      <c r="G54" s="34"/>
      <c r="H54" s="34"/>
      <c r="I54" s="38">
        <f t="shared" si="13"/>
        <v>2</v>
      </c>
      <c r="J54" s="36">
        <f t="shared" si="14"/>
        <v>60</v>
      </c>
    </row>
    <row r="55" spans="1:10" x14ac:dyDescent="0.3">
      <c r="A55" s="96" t="s">
        <v>22</v>
      </c>
      <c r="B55" s="97"/>
      <c r="C55" s="135"/>
      <c r="D55" s="118">
        <f t="shared" ref="D55:J55" si="15">SUM(D49:D54)</f>
        <v>9</v>
      </c>
      <c r="E55" s="137">
        <f t="shared" si="15"/>
        <v>7</v>
      </c>
      <c r="F55" s="87">
        <f t="shared" si="15"/>
        <v>8</v>
      </c>
      <c r="G55" s="36">
        <f t="shared" si="15"/>
        <v>8</v>
      </c>
      <c r="H55" s="36">
        <f t="shared" si="15"/>
        <v>0</v>
      </c>
      <c r="I55" s="90">
        <f t="shared" si="15"/>
        <v>28</v>
      </c>
      <c r="J55" s="90">
        <f t="shared" si="15"/>
        <v>840</v>
      </c>
    </row>
    <row r="56" spans="1:10" ht="13.5" customHeight="1" x14ac:dyDescent="0.3">
      <c r="A56" s="98"/>
      <c r="B56" s="99"/>
      <c r="C56" s="136"/>
      <c r="D56" s="119"/>
      <c r="E56" s="166"/>
      <c r="F56" s="158"/>
      <c r="G56" s="63">
        <f>(G55+H55)/2</f>
        <v>4</v>
      </c>
      <c r="H56" s="64"/>
      <c r="I56" s="91"/>
      <c r="J56" s="91"/>
    </row>
    <row r="57" spans="1:10" ht="13.5" customHeight="1" x14ac:dyDescent="0.3">
      <c r="A57" s="124" t="s">
        <v>23</v>
      </c>
      <c r="B57" s="125"/>
      <c r="C57" s="135">
        <f t="shared" ref="C57:J57" si="16">C46+C55</f>
        <v>11</v>
      </c>
      <c r="D57" s="118">
        <f t="shared" si="16"/>
        <v>13</v>
      </c>
      <c r="E57" s="137">
        <f t="shared" si="16"/>
        <v>12</v>
      </c>
      <c r="F57" s="87">
        <f t="shared" si="16"/>
        <v>13</v>
      </c>
      <c r="G57" s="36">
        <f t="shared" si="16"/>
        <v>14</v>
      </c>
      <c r="H57" s="36">
        <f t="shared" si="16"/>
        <v>0</v>
      </c>
      <c r="I57" s="90">
        <f t="shared" si="16"/>
        <v>56</v>
      </c>
      <c r="J57" s="90">
        <f t="shared" si="16"/>
        <v>1680</v>
      </c>
    </row>
    <row r="58" spans="1:10" ht="13.5" customHeight="1" x14ac:dyDescent="0.3">
      <c r="A58" s="126"/>
      <c r="B58" s="127"/>
      <c r="C58" s="136"/>
      <c r="D58" s="119"/>
      <c r="E58" s="166"/>
      <c r="F58" s="158"/>
      <c r="G58" s="63">
        <f>(G57+H57)/2</f>
        <v>7</v>
      </c>
      <c r="H58" s="64"/>
      <c r="I58" s="91"/>
      <c r="J58" s="91"/>
    </row>
    <row r="59" spans="1:10" ht="15" customHeight="1" x14ac:dyDescent="0.3">
      <c r="A59" s="114" t="s">
        <v>67</v>
      </c>
      <c r="B59" s="115"/>
      <c r="C59" s="135">
        <f t="shared" ref="C59:J59" si="17">SUM(C27,C32,C46,C55)</f>
        <v>35</v>
      </c>
      <c r="D59" s="118">
        <f t="shared" si="17"/>
        <v>36</v>
      </c>
      <c r="E59" s="137">
        <f t="shared" si="17"/>
        <v>36</v>
      </c>
      <c r="F59" s="87">
        <f t="shared" si="17"/>
        <v>34</v>
      </c>
      <c r="G59" s="36">
        <f t="shared" si="17"/>
        <v>34</v>
      </c>
      <c r="H59" s="36">
        <f t="shared" si="17"/>
        <v>18</v>
      </c>
      <c r="I59" s="90">
        <f t="shared" si="17"/>
        <v>167</v>
      </c>
      <c r="J59" s="90">
        <f t="shared" si="17"/>
        <v>5010</v>
      </c>
    </row>
    <row r="60" spans="1:10" ht="18" customHeight="1" x14ac:dyDescent="0.3">
      <c r="A60" s="116"/>
      <c r="B60" s="117"/>
      <c r="C60" s="136"/>
      <c r="D60" s="119"/>
      <c r="E60" s="166"/>
      <c r="F60" s="158"/>
      <c r="G60" s="92">
        <f>(G59+H59)/2</f>
        <v>26</v>
      </c>
      <c r="H60" s="93"/>
      <c r="I60" s="91"/>
      <c r="J60" s="91"/>
    </row>
    <row r="61" spans="1:10" ht="30.75" customHeight="1" x14ac:dyDescent="0.3">
      <c r="A61" s="106" t="s">
        <v>81</v>
      </c>
      <c r="B61" s="107"/>
      <c r="C61" s="54">
        <v>1</v>
      </c>
      <c r="D61" s="55">
        <v>1</v>
      </c>
      <c r="E61" s="55"/>
      <c r="F61" s="55"/>
      <c r="G61" s="47"/>
      <c r="H61" s="48"/>
      <c r="I61" s="46">
        <f t="shared" ref="I61:I62" si="18">SUM(C61:F61)+ SUM(G61:H61)/2</f>
        <v>2</v>
      </c>
      <c r="J61" s="36">
        <f t="shared" ref="J61:J63" si="19">I61*30</f>
        <v>60</v>
      </c>
    </row>
    <row r="62" spans="1:10" ht="23.4" customHeight="1" x14ac:dyDescent="0.3">
      <c r="A62" s="128" t="s">
        <v>82</v>
      </c>
      <c r="B62" s="129"/>
      <c r="C62" s="56">
        <f>SUM(C30,,C61,)</f>
        <v>1</v>
      </c>
      <c r="D62" s="57">
        <f t="shared" ref="D62:E62" si="20">SUM(D30,,D61,)</f>
        <v>1</v>
      </c>
      <c r="E62" s="57">
        <f t="shared" si="20"/>
        <v>1</v>
      </c>
      <c r="F62" s="57">
        <f>SUM(F30,,F61,)</f>
        <v>1</v>
      </c>
      <c r="G62" s="159"/>
      <c r="H62" s="160"/>
      <c r="I62" s="46">
        <f t="shared" si="18"/>
        <v>4</v>
      </c>
      <c r="J62" s="44">
        <f t="shared" si="19"/>
        <v>120</v>
      </c>
    </row>
    <row r="63" spans="1:10" ht="15.75" customHeight="1" x14ac:dyDescent="0.3">
      <c r="A63" s="108" t="s">
        <v>68</v>
      </c>
      <c r="B63" s="109"/>
      <c r="C63" s="112">
        <f t="shared" ref="C63:H63" si="21">SUM(C59,C62,)</f>
        <v>36</v>
      </c>
      <c r="D63" s="88">
        <f t="shared" si="21"/>
        <v>37</v>
      </c>
      <c r="E63" s="88">
        <f>SUM(E59,E62,)-1</f>
        <v>36</v>
      </c>
      <c r="F63" s="88">
        <f>SUM(F59,F62,)-1</f>
        <v>34</v>
      </c>
      <c r="G63" s="40">
        <f t="shared" si="21"/>
        <v>34</v>
      </c>
      <c r="H63" s="45">
        <f t="shared" si="21"/>
        <v>18</v>
      </c>
      <c r="I63" s="88">
        <f>SUM(I59,(I62-2),)</f>
        <v>169</v>
      </c>
      <c r="J63" s="90">
        <f t="shared" si="19"/>
        <v>5070</v>
      </c>
    </row>
    <row r="64" spans="1:10" ht="16.5" customHeight="1" x14ac:dyDescent="0.3">
      <c r="A64" s="110"/>
      <c r="B64" s="111"/>
      <c r="C64" s="113"/>
      <c r="D64" s="89"/>
      <c r="E64" s="89"/>
      <c r="F64" s="89"/>
      <c r="G64" s="92">
        <f>(G63+H63)/2</f>
        <v>26</v>
      </c>
      <c r="H64" s="93"/>
      <c r="I64" s="89"/>
      <c r="J64" s="91"/>
    </row>
    <row r="65" spans="1:10" ht="18.75" customHeight="1" x14ac:dyDescent="0.3">
      <c r="A65" s="34">
        <v>1</v>
      </c>
      <c r="B65" s="8" t="s">
        <v>83</v>
      </c>
      <c r="C65" s="22" t="s">
        <v>59</v>
      </c>
      <c r="D65" s="11" t="s">
        <v>59</v>
      </c>
      <c r="E65" s="12" t="s">
        <v>59</v>
      </c>
      <c r="F65" s="12"/>
      <c r="G65" s="13"/>
      <c r="H65" s="13"/>
      <c r="I65" s="38">
        <v>1.17</v>
      </c>
      <c r="J65" s="36">
        <v>42</v>
      </c>
    </row>
    <row r="66" spans="1:10" x14ac:dyDescent="0.3">
      <c r="A66" s="34">
        <v>2</v>
      </c>
      <c r="B66" s="8" t="s">
        <v>35</v>
      </c>
      <c r="C66" s="21">
        <v>2</v>
      </c>
      <c r="D66" s="9">
        <v>2</v>
      </c>
      <c r="E66" s="13">
        <v>2</v>
      </c>
      <c r="F66" s="13">
        <v>2</v>
      </c>
      <c r="G66" s="13">
        <v>2</v>
      </c>
      <c r="H66" s="13">
        <v>2</v>
      </c>
      <c r="I66" s="38">
        <f t="shared" ref="I66" si="22">SUM(C66:F66)+ SUM(G66:H66)/2</f>
        <v>10</v>
      </c>
      <c r="J66" s="36">
        <f>I66*30</f>
        <v>300</v>
      </c>
    </row>
    <row r="67" spans="1:10" x14ac:dyDescent="0.3">
      <c r="A67" s="34">
        <v>3</v>
      </c>
      <c r="B67" s="14" t="s">
        <v>80</v>
      </c>
      <c r="C67" s="23"/>
      <c r="D67" s="15" t="s">
        <v>46</v>
      </c>
      <c r="E67" s="15" t="s">
        <v>46</v>
      </c>
      <c r="F67" s="15"/>
      <c r="G67" s="94"/>
      <c r="H67" s="95"/>
      <c r="I67" s="36">
        <v>0.28000000000000003</v>
      </c>
      <c r="J67" s="37">
        <v>10</v>
      </c>
    </row>
    <row r="68" spans="1:10" x14ac:dyDescent="0.3">
      <c r="A68" s="96" t="s">
        <v>24</v>
      </c>
      <c r="B68" s="97"/>
      <c r="C68" s="102">
        <f>SUM(C63,C66,)</f>
        <v>38</v>
      </c>
      <c r="D68" s="100">
        <f>SUM(D63,D66,)</f>
        <v>39</v>
      </c>
      <c r="E68" s="100">
        <f>SUM(E63,E66,)</f>
        <v>38</v>
      </c>
      <c r="F68" s="100">
        <f>SUM(F63,F66,)</f>
        <v>36</v>
      </c>
      <c r="G68" s="41">
        <f>SUM(G63,G66,)</f>
        <v>36</v>
      </c>
      <c r="H68" s="41">
        <f>H59+H66</f>
        <v>20</v>
      </c>
      <c r="I68" s="104">
        <f>SUM(I63,I65,I66,I67,)</f>
        <v>180.45</v>
      </c>
      <c r="J68" s="80">
        <f>SUM(J63,J65,J66,J67,)</f>
        <v>5422</v>
      </c>
    </row>
    <row r="69" spans="1:10" x14ac:dyDescent="0.3">
      <c r="A69" s="98"/>
      <c r="B69" s="99"/>
      <c r="C69" s="103"/>
      <c r="D69" s="101"/>
      <c r="E69" s="101"/>
      <c r="F69" s="101"/>
      <c r="G69" s="82">
        <f>(G68+H68)/2</f>
        <v>28</v>
      </c>
      <c r="H69" s="83"/>
      <c r="I69" s="105"/>
      <c r="J69" s="81"/>
    </row>
    <row r="70" spans="1:10" ht="22.2" customHeight="1" x14ac:dyDescent="0.3">
      <c r="A70" s="84" t="s">
        <v>79</v>
      </c>
      <c r="B70" s="85"/>
      <c r="C70" s="85"/>
      <c r="D70" s="85"/>
      <c r="E70" s="85"/>
      <c r="F70" s="85"/>
      <c r="G70" s="85"/>
      <c r="H70" s="85"/>
      <c r="I70" s="85"/>
      <c r="J70" s="85"/>
    </row>
    <row r="71" spans="1:10" x14ac:dyDescent="0.3">
      <c r="A71" s="16"/>
      <c r="B71" s="86" t="s">
        <v>25</v>
      </c>
      <c r="C71" s="86"/>
      <c r="D71" s="86"/>
      <c r="E71" s="63" t="s">
        <v>48</v>
      </c>
      <c r="F71" s="64"/>
      <c r="G71" s="87" t="s">
        <v>26</v>
      </c>
      <c r="H71" s="87"/>
      <c r="I71" s="87"/>
      <c r="J71" s="17"/>
    </row>
    <row r="72" spans="1:10" ht="15" customHeight="1" x14ac:dyDescent="0.3">
      <c r="A72" s="16"/>
      <c r="B72" s="69" t="s">
        <v>47</v>
      </c>
      <c r="C72" s="70"/>
      <c r="D72" s="71"/>
      <c r="E72" s="72">
        <v>4</v>
      </c>
      <c r="F72" s="73"/>
      <c r="G72" s="72">
        <v>140</v>
      </c>
      <c r="H72" s="74"/>
      <c r="I72" s="73"/>
      <c r="J72" s="75"/>
    </row>
    <row r="73" spans="1:10" x14ac:dyDescent="0.3">
      <c r="A73" s="16"/>
      <c r="B73" s="76" t="s">
        <v>49</v>
      </c>
      <c r="C73" s="70"/>
      <c r="D73" s="71"/>
      <c r="E73" s="77">
        <v>4</v>
      </c>
      <c r="F73" s="78"/>
      <c r="G73" s="77">
        <v>140</v>
      </c>
      <c r="H73" s="79"/>
      <c r="I73" s="78"/>
      <c r="J73" s="75"/>
    </row>
    <row r="74" spans="1:10" x14ac:dyDescent="0.3">
      <c r="A74" s="16"/>
      <c r="B74" s="60" t="s">
        <v>27</v>
      </c>
      <c r="C74" s="61"/>
      <c r="D74" s="62"/>
      <c r="E74" s="63">
        <v>8</v>
      </c>
      <c r="F74" s="64"/>
      <c r="G74" s="63">
        <f>SUM(G72:G73)</f>
        <v>280</v>
      </c>
      <c r="H74" s="65"/>
      <c r="I74" s="64"/>
      <c r="J74" s="18"/>
    </row>
    <row r="75" spans="1:10" x14ac:dyDescent="0.3">
      <c r="A75" s="66" t="s">
        <v>38</v>
      </c>
      <c r="B75" s="66"/>
      <c r="C75" s="66"/>
      <c r="D75" s="66"/>
      <c r="E75" s="66"/>
      <c r="F75" s="66"/>
      <c r="G75" s="66"/>
      <c r="H75" s="66"/>
      <c r="I75" s="66"/>
      <c r="J75" s="66"/>
    </row>
    <row r="76" spans="1:10" x14ac:dyDescent="0.3">
      <c r="A76" s="66" t="s">
        <v>64</v>
      </c>
      <c r="B76" s="66"/>
      <c r="C76" s="66"/>
      <c r="D76" s="66"/>
      <c r="E76" s="66"/>
      <c r="F76" s="66"/>
      <c r="G76" s="66"/>
      <c r="H76" s="66"/>
      <c r="I76" s="66"/>
      <c r="J76" s="66"/>
    </row>
    <row r="77" spans="1:10" x14ac:dyDescent="0.3">
      <c r="A77" s="1"/>
    </row>
    <row r="78" spans="1:10" x14ac:dyDescent="0.3">
      <c r="A78" s="67" t="s">
        <v>69</v>
      </c>
      <c r="B78" s="68"/>
      <c r="C78" s="68"/>
      <c r="D78" s="68"/>
      <c r="E78" s="68"/>
      <c r="F78" s="68"/>
      <c r="G78" s="68"/>
      <c r="H78" s="68"/>
      <c r="I78" s="68"/>
      <c r="J78" s="68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"/>
      <c r="F83" s="1"/>
      <c r="G83" s="1"/>
      <c r="H83" s="1"/>
    </row>
    <row r="84" spans="1:10" x14ac:dyDescent="0.3">
      <c r="A84" s="1"/>
      <c r="B84" s="1"/>
      <c r="C84" s="1"/>
      <c r="D84" s="1"/>
      <c r="E84" s="1"/>
      <c r="F84" s="1"/>
      <c r="G84" s="1"/>
      <c r="H84" s="1"/>
    </row>
    <row r="85" spans="1:10" x14ac:dyDescent="0.3">
      <c r="A85" s="1"/>
      <c r="B85" s="1"/>
      <c r="C85" s="1"/>
      <c r="D85" s="1"/>
      <c r="E85" s="1"/>
      <c r="F85" s="1"/>
      <c r="G85" s="1"/>
      <c r="H85" s="1"/>
    </row>
    <row r="86" spans="1:10" x14ac:dyDescent="0.3">
      <c r="A86" s="1"/>
      <c r="B86" s="1"/>
      <c r="C86" s="1"/>
      <c r="D86" s="1"/>
      <c r="E86" s="1"/>
      <c r="F86" s="1"/>
      <c r="G86" s="1"/>
      <c r="H86" s="1"/>
    </row>
    <row r="87" spans="1:10" x14ac:dyDescent="0.3">
      <c r="A87" s="1"/>
      <c r="B87" s="1"/>
      <c r="C87" s="1"/>
      <c r="D87" s="1"/>
      <c r="E87" s="1"/>
      <c r="F87" s="1"/>
      <c r="G87" s="1"/>
      <c r="H87" s="1"/>
    </row>
    <row r="88" spans="1:10" x14ac:dyDescent="0.3">
      <c r="A88" s="1"/>
      <c r="B88" s="1"/>
      <c r="C88" s="1"/>
      <c r="D88" s="1"/>
      <c r="E88" s="1"/>
      <c r="F88" s="1"/>
      <c r="G88" s="1"/>
      <c r="H88" s="1"/>
    </row>
    <row r="89" spans="1:10" x14ac:dyDescent="0.3">
      <c r="A89" s="1"/>
      <c r="B89" s="1"/>
      <c r="C89" s="1"/>
      <c r="D89" s="1"/>
      <c r="E89" s="1"/>
      <c r="F89" s="1"/>
      <c r="G89" s="1"/>
      <c r="H89" s="1"/>
    </row>
    <row r="90" spans="1:10" x14ac:dyDescent="0.3">
      <c r="A90" s="1"/>
      <c r="B90" s="1"/>
      <c r="C90" s="1"/>
      <c r="D90" s="1"/>
      <c r="E90" s="1"/>
      <c r="F90" s="1"/>
      <c r="G90" s="1"/>
      <c r="H90" s="1"/>
    </row>
  </sheetData>
  <mergeCells count="105">
    <mergeCell ref="A1:J1"/>
    <mergeCell ref="A2:J2"/>
    <mergeCell ref="A3:J3"/>
    <mergeCell ref="A4:J4"/>
    <mergeCell ref="A5:J5"/>
    <mergeCell ref="A6:J6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29:J29"/>
    <mergeCell ref="A32:B33"/>
    <mergeCell ref="C32:C33"/>
    <mergeCell ref="D32:D33"/>
    <mergeCell ref="E32:E33"/>
    <mergeCell ref="F32:F33"/>
    <mergeCell ref="I32:I33"/>
    <mergeCell ref="J32:J33"/>
    <mergeCell ref="G33:H33"/>
    <mergeCell ref="A30:A31"/>
    <mergeCell ref="A34:J34"/>
    <mergeCell ref="A46:B47"/>
    <mergeCell ref="C46:C47"/>
    <mergeCell ref="D46:D47"/>
    <mergeCell ref="E46:E47"/>
    <mergeCell ref="F46:F47"/>
    <mergeCell ref="I46:I47"/>
    <mergeCell ref="J46:J47"/>
    <mergeCell ref="G47:H47"/>
    <mergeCell ref="A48:J48"/>
    <mergeCell ref="A55:B56"/>
    <mergeCell ref="C55:C56"/>
    <mergeCell ref="D55:D56"/>
    <mergeCell ref="E55:E56"/>
    <mergeCell ref="F55:F56"/>
    <mergeCell ref="I55:I56"/>
    <mergeCell ref="J55:J56"/>
    <mergeCell ref="G56:H56"/>
    <mergeCell ref="A61:B61"/>
    <mergeCell ref="A63:B64"/>
    <mergeCell ref="C63:C64"/>
    <mergeCell ref="D63:D64"/>
    <mergeCell ref="E63:E64"/>
    <mergeCell ref="F63:F64"/>
    <mergeCell ref="J57:J58"/>
    <mergeCell ref="G58:H58"/>
    <mergeCell ref="A59:B60"/>
    <mergeCell ref="C59:C60"/>
    <mergeCell ref="D59:D60"/>
    <mergeCell ref="E59:E60"/>
    <mergeCell ref="F59:F60"/>
    <mergeCell ref="I59:I60"/>
    <mergeCell ref="J59:J60"/>
    <mergeCell ref="G60:H60"/>
    <mergeCell ref="A57:B58"/>
    <mergeCell ref="C57:C58"/>
    <mergeCell ref="D57:D58"/>
    <mergeCell ref="E57:E58"/>
    <mergeCell ref="F57:F58"/>
    <mergeCell ref="I57:I58"/>
    <mergeCell ref="A62:B62"/>
    <mergeCell ref="G62:H62"/>
    <mergeCell ref="J68:J69"/>
    <mergeCell ref="G69:H69"/>
    <mergeCell ref="A70:J70"/>
    <mergeCell ref="B71:D71"/>
    <mergeCell ref="E71:F71"/>
    <mergeCell ref="G71:I71"/>
    <mergeCell ref="I63:I64"/>
    <mergeCell ref="J63:J64"/>
    <mergeCell ref="G64:H64"/>
    <mergeCell ref="G67:H67"/>
    <mergeCell ref="A68:B69"/>
    <mergeCell ref="C68:C69"/>
    <mergeCell ref="D68:D69"/>
    <mergeCell ref="E68:E69"/>
    <mergeCell ref="F68:F69"/>
    <mergeCell ref="I68:I69"/>
    <mergeCell ref="B74:D74"/>
    <mergeCell ref="E74:F74"/>
    <mergeCell ref="G74:I74"/>
    <mergeCell ref="A75:J75"/>
    <mergeCell ref="A76:J76"/>
    <mergeCell ref="A78:J78"/>
    <mergeCell ref="B72:D72"/>
    <mergeCell ref="E72:F72"/>
    <mergeCell ref="G72:I72"/>
    <mergeCell ref="J72:J73"/>
    <mergeCell ref="B73:D73"/>
    <mergeCell ref="E73:F73"/>
    <mergeCell ref="G73:I73"/>
  </mergeCells>
  <printOptions horizontalCentered="1"/>
  <pageMargins left="0.31496062992125984" right="0.31496062992125984" top="0.19685039370078741" bottom="0.35433070866141736" header="0" footer="0"/>
  <pageSetup paperSize="9" scale="63" orientation="portrait" r:id="rId1"/>
  <ignoredErrors>
    <ignoredError sqref="G57 G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IV TP  5 let 22-23   </vt:lpstr>
      <vt:lpstr>III TP  5 let 22-23  </vt:lpstr>
      <vt:lpstr>II TP  5 let 22-23 </vt:lpstr>
      <vt:lpstr>I TP 5 let 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2022-08-20T22:51:09Z</dcterms:modified>
</cp:coreProperties>
</file>