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9"/>
  <workbookPr filterPrivacy="1" defaultThemeVersion="124226"/>
  <xr:revisionPtr revIDLastSave="0" documentId="13_ncr:1_{B0ECC5F8-7069-46CB-9E5F-810F0B788760}" xr6:coauthVersionLast="36" xr6:coauthVersionMax="36" xr10:uidLastSave="{00000000-0000-0000-0000-000000000000}"/>
  <bookViews>
    <workbookView xWindow="360" yWindow="60" windowWidth="11292" windowHeight="5580" activeTab="4" xr2:uid="{00000000-000D-0000-FFFF-FFFF00000000}"/>
  </bookViews>
  <sheets>
    <sheet name="IVTIg  4 let 22-23  " sheetId="21" r:id="rId1"/>
    <sheet name="IV TI 5 let 22-23 " sheetId="20" r:id="rId2"/>
    <sheet name="III TI 5 let 22-23 " sheetId="19" r:id="rId3"/>
    <sheet name="II TI 5 let 22-23" sheetId="14" r:id="rId4"/>
    <sheet name="I TI 5 let 22-23 " sheetId="18" r:id="rId5"/>
  </sheets>
  <calcPr calcId="191029"/>
</workbook>
</file>

<file path=xl/calcChain.xml><?xml version="1.0" encoding="utf-8"?>
<calcChain xmlns="http://schemas.openxmlformats.org/spreadsheetml/2006/main">
  <c r="F60" i="18" l="1"/>
  <c r="E60" i="18"/>
  <c r="F60" i="14"/>
  <c r="E60" i="14"/>
  <c r="F65" i="19"/>
  <c r="E60" i="19"/>
  <c r="F60" i="20"/>
  <c r="E60" i="20"/>
  <c r="F59" i="20" l="1"/>
  <c r="E59" i="20"/>
  <c r="D59" i="20"/>
  <c r="I59" i="20" l="1"/>
  <c r="J59" i="20" s="1"/>
  <c r="I30" i="20"/>
  <c r="H32" i="20"/>
  <c r="G32" i="20"/>
  <c r="D32" i="20"/>
  <c r="E32" i="20"/>
  <c r="F32" i="20"/>
  <c r="I31" i="20"/>
  <c r="J31" i="20" s="1"/>
  <c r="C32" i="20"/>
  <c r="I59" i="19"/>
  <c r="J59" i="19" s="1"/>
  <c r="H32" i="19"/>
  <c r="G32" i="19"/>
  <c r="D32" i="19"/>
  <c r="E32" i="19"/>
  <c r="F32" i="19"/>
  <c r="C32" i="19"/>
  <c r="I31" i="19"/>
  <c r="J31" i="19" s="1"/>
  <c r="I30" i="19"/>
  <c r="J30" i="19" s="1"/>
  <c r="I59" i="14"/>
  <c r="J59" i="14" s="1"/>
  <c r="H32" i="14"/>
  <c r="G32" i="14"/>
  <c r="D32" i="14"/>
  <c r="E32" i="14"/>
  <c r="F32" i="14"/>
  <c r="C32" i="14"/>
  <c r="I31" i="14"/>
  <c r="J31" i="14" s="1"/>
  <c r="I30" i="14"/>
  <c r="J30" i="14" s="1"/>
  <c r="I59" i="18"/>
  <c r="J59" i="18" s="1"/>
  <c r="I32" i="20" l="1"/>
  <c r="J32" i="20" s="1"/>
  <c r="J30" i="20"/>
  <c r="I32" i="19"/>
  <c r="J32" i="19" s="1"/>
  <c r="I32" i="14"/>
  <c r="J32" i="14" s="1"/>
  <c r="G33" i="14"/>
  <c r="H32" i="18"/>
  <c r="G32" i="18"/>
  <c r="F32" i="18"/>
  <c r="E32" i="18"/>
  <c r="D32" i="18"/>
  <c r="C32" i="18"/>
  <c r="I31" i="18"/>
  <c r="J31" i="18" s="1"/>
  <c r="I30" i="18"/>
  <c r="J30" i="18" s="1"/>
  <c r="I32" i="18" l="1"/>
  <c r="J32" i="18" s="1"/>
  <c r="F27" i="18"/>
  <c r="E27" i="18"/>
  <c r="D27" i="18"/>
  <c r="C27" i="18"/>
  <c r="K12" i="21"/>
  <c r="K13" i="21"/>
  <c r="K14" i="21"/>
  <c r="K15" i="21"/>
  <c r="K16" i="21"/>
  <c r="K17" i="21"/>
  <c r="K18" i="21"/>
  <c r="K19" i="21"/>
  <c r="K20" i="21"/>
  <c r="K21" i="21"/>
  <c r="K22" i="21"/>
  <c r="K23" i="21"/>
  <c r="K24" i="21"/>
  <c r="K25" i="21"/>
  <c r="K26" i="21"/>
  <c r="K60" i="21" l="1"/>
  <c r="L60" i="21" s="1"/>
  <c r="C54" i="21"/>
  <c r="D54" i="21"/>
  <c r="E54" i="21"/>
  <c r="F54" i="21"/>
  <c r="G54" i="21"/>
  <c r="H54" i="21"/>
  <c r="I54" i="21"/>
  <c r="I71" i="21"/>
  <c r="F71" i="21"/>
  <c r="K64" i="21"/>
  <c r="L64" i="21" s="1"/>
  <c r="K53" i="21"/>
  <c r="L53" i="21" s="1"/>
  <c r="K52" i="21"/>
  <c r="L52" i="21" s="1"/>
  <c r="K51" i="21"/>
  <c r="L51" i="21" s="1"/>
  <c r="K50" i="21"/>
  <c r="L50" i="21" s="1"/>
  <c r="K49" i="21"/>
  <c r="L49" i="21" s="1"/>
  <c r="K48" i="21"/>
  <c r="L48" i="21" s="1"/>
  <c r="K47" i="21"/>
  <c r="I44" i="21"/>
  <c r="H44" i="21"/>
  <c r="G44" i="21"/>
  <c r="G56" i="21" s="1"/>
  <c r="F44" i="21"/>
  <c r="F56" i="21" s="1"/>
  <c r="E44" i="21"/>
  <c r="D44" i="21"/>
  <c r="D56" i="21" s="1"/>
  <c r="C44" i="21"/>
  <c r="K43" i="21"/>
  <c r="L43" i="21" s="1"/>
  <c r="K42" i="21"/>
  <c r="L42" i="21" s="1"/>
  <c r="K41" i="21"/>
  <c r="L41" i="21" s="1"/>
  <c r="K40" i="21"/>
  <c r="L40" i="21" s="1"/>
  <c r="K39" i="21"/>
  <c r="L39" i="21" s="1"/>
  <c r="K38" i="21"/>
  <c r="L38" i="21" s="1"/>
  <c r="K37" i="21"/>
  <c r="L37" i="21" s="1"/>
  <c r="K36" i="21"/>
  <c r="L36" i="21" s="1"/>
  <c r="J33" i="21"/>
  <c r="I33" i="21"/>
  <c r="H33" i="21"/>
  <c r="G33" i="21"/>
  <c r="F33" i="21"/>
  <c r="E33" i="21"/>
  <c r="D33" i="21"/>
  <c r="C33" i="21"/>
  <c r="K32" i="21"/>
  <c r="L32" i="21" s="1"/>
  <c r="K31" i="21"/>
  <c r="L31" i="21" s="1"/>
  <c r="K30" i="21"/>
  <c r="L30" i="21" s="1"/>
  <c r="J27" i="21"/>
  <c r="I27" i="21"/>
  <c r="H27" i="21"/>
  <c r="G27" i="21"/>
  <c r="F27" i="21"/>
  <c r="E27" i="21"/>
  <c r="D27" i="21"/>
  <c r="C27" i="21"/>
  <c r="C28" i="21" s="1"/>
  <c r="L26" i="21"/>
  <c r="L25" i="21"/>
  <c r="L24" i="21"/>
  <c r="L23" i="21"/>
  <c r="L22" i="21"/>
  <c r="L21" i="21"/>
  <c r="L20" i="21"/>
  <c r="L19" i="21"/>
  <c r="L18" i="21"/>
  <c r="L17" i="21"/>
  <c r="L16" i="21"/>
  <c r="L15" i="21"/>
  <c r="L14" i="21"/>
  <c r="L13" i="21"/>
  <c r="L12" i="21"/>
  <c r="K11" i="21"/>
  <c r="K27" i="21" s="1"/>
  <c r="G71" i="20"/>
  <c r="I63" i="20"/>
  <c r="J63" i="20" s="1"/>
  <c r="I58" i="20"/>
  <c r="J58" i="20" s="1"/>
  <c r="G52" i="20"/>
  <c r="G53" i="20" s="1"/>
  <c r="F52" i="20"/>
  <c r="E52" i="20"/>
  <c r="D52" i="20"/>
  <c r="C52" i="20"/>
  <c r="I51" i="20"/>
  <c r="J51" i="20" s="1"/>
  <c r="I50" i="20"/>
  <c r="J50" i="20" s="1"/>
  <c r="I49" i="20"/>
  <c r="J49" i="20" s="1"/>
  <c r="I48" i="20"/>
  <c r="J48" i="20" s="1"/>
  <c r="I47" i="20"/>
  <c r="J47" i="20" s="1"/>
  <c r="I46" i="20"/>
  <c r="J46" i="20" s="1"/>
  <c r="I45" i="20"/>
  <c r="J45" i="20" s="1"/>
  <c r="G42" i="20"/>
  <c r="G54" i="20" s="1"/>
  <c r="F42" i="20"/>
  <c r="F54" i="20" s="1"/>
  <c r="E42" i="20"/>
  <c r="D42" i="20"/>
  <c r="C42" i="20"/>
  <c r="C54" i="20" s="1"/>
  <c r="I41" i="20"/>
  <c r="J41" i="20" s="1"/>
  <c r="I40" i="20"/>
  <c r="J40" i="20" s="1"/>
  <c r="I39" i="20"/>
  <c r="J39" i="20" s="1"/>
  <c r="I38" i="20"/>
  <c r="J38" i="20" s="1"/>
  <c r="I37" i="20"/>
  <c r="J37" i="20" s="1"/>
  <c r="I36" i="20"/>
  <c r="J36" i="20" s="1"/>
  <c r="I35" i="20"/>
  <c r="H27" i="20"/>
  <c r="G27" i="20"/>
  <c r="F27" i="20"/>
  <c r="E27" i="20"/>
  <c r="D27" i="20"/>
  <c r="C27" i="20"/>
  <c r="I26" i="20"/>
  <c r="J26" i="20" s="1"/>
  <c r="I25" i="20"/>
  <c r="J25" i="20" s="1"/>
  <c r="I24" i="20"/>
  <c r="J24" i="20" s="1"/>
  <c r="I23" i="20"/>
  <c r="J23" i="20" s="1"/>
  <c r="I22" i="20"/>
  <c r="J22" i="20" s="1"/>
  <c r="I21" i="20"/>
  <c r="J21" i="20" s="1"/>
  <c r="I20" i="20"/>
  <c r="J20" i="20" s="1"/>
  <c r="I19" i="20"/>
  <c r="J19" i="20" s="1"/>
  <c r="I18" i="20"/>
  <c r="J18" i="20" s="1"/>
  <c r="I17" i="20"/>
  <c r="J17" i="20" s="1"/>
  <c r="I16" i="20"/>
  <c r="J16" i="20" s="1"/>
  <c r="I15" i="20"/>
  <c r="J15" i="20" s="1"/>
  <c r="I14" i="20"/>
  <c r="J14" i="20" s="1"/>
  <c r="I13" i="20"/>
  <c r="J13" i="20" s="1"/>
  <c r="I12" i="20"/>
  <c r="J12" i="20" s="1"/>
  <c r="I11" i="20"/>
  <c r="G71" i="19"/>
  <c r="I63" i="19"/>
  <c r="J63" i="19" s="1"/>
  <c r="I58" i="19"/>
  <c r="J58" i="19" s="1"/>
  <c r="H52" i="19"/>
  <c r="H54" i="19" s="1"/>
  <c r="G52" i="19"/>
  <c r="G53" i="19" s="1"/>
  <c r="F52" i="19"/>
  <c r="E52" i="19"/>
  <c r="D52" i="19"/>
  <c r="C52" i="19"/>
  <c r="I51" i="19"/>
  <c r="J51" i="19" s="1"/>
  <c r="I50" i="19"/>
  <c r="J50" i="19" s="1"/>
  <c r="I49" i="19"/>
  <c r="J49" i="19" s="1"/>
  <c r="I48" i="19"/>
  <c r="J48" i="19" s="1"/>
  <c r="I47" i="19"/>
  <c r="J47" i="19" s="1"/>
  <c r="I46" i="19"/>
  <c r="I45" i="19"/>
  <c r="J45" i="19" s="1"/>
  <c r="G42" i="19"/>
  <c r="G43" i="19" s="1"/>
  <c r="F42" i="19"/>
  <c r="E42" i="19"/>
  <c r="D42" i="19"/>
  <c r="D54" i="19" s="1"/>
  <c r="C42" i="19"/>
  <c r="I41" i="19"/>
  <c r="J41" i="19" s="1"/>
  <c r="I40" i="19"/>
  <c r="J40" i="19" s="1"/>
  <c r="I39" i="19"/>
  <c r="J39" i="19" s="1"/>
  <c r="I38" i="19"/>
  <c r="J38" i="19" s="1"/>
  <c r="I37" i="19"/>
  <c r="J37" i="19" s="1"/>
  <c r="I36" i="19"/>
  <c r="J36" i="19" s="1"/>
  <c r="I35" i="19"/>
  <c r="J35" i="19" s="1"/>
  <c r="H27" i="19"/>
  <c r="G27" i="19"/>
  <c r="F27" i="19"/>
  <c r="E27" i="19"/>
  <c r="D27" i="19"/>
  <c r="C27" i="19"/>
  <c r="I26" i="19"/>
  <c r="J26" i="19" s="1"/>
  <c r="I25" i="19"/>
  <c r="J25" i="19" s="1"/>
  <c r="I24" i="19"/>
  <c r="J24" i="19" s="1"/>
  <c r="I23" i="19"/>
  <c r="J23" i="19" s="1"/>
  <c r="I22" i="19"/>
  <c r="J22" i="19" s="1"/>
  <c r="I21" i="19"/>
  <c r="J21" i="19" s="1"/>
  <c r="I20" i="19"/>
  <c r="J20" i="19" s="1"/>
  <c r="I19" i="19"/>
  <c r="J19" i="19" s="1"/>
  <c r="I18" i="19"/>
  <c r="J18" i="19" s="1"/>
  <c r="I17" i="19"/>
  <c r="J17" i="19" s="1"/>
  <c r="I16" i="19"/>
  <c r="J16" i="19" s="1"/>
  <c r="I15" i="19"/>
  <c r="J15" i="19" s="1"/>
  <c r="I14" i="19"/>
  <c r="J14" i="19" s="1"/>
  <c r="I13" i="19"/>
  <c r="J13" i="19" s="1"/>
  <c r="I12" i="19"/>
  <c r="J12" i="19" s="1"/>
  <c r="I11" i="19"/>
  <c r="I16" i="18"/>
  <c r="J16" i="18" s="1"/>
  <c r="I15" i="18"/>
  <c r="J15" i="18" s="1"/>
  <c r="G71" i="18"/>
  <c r="I63" i="18"/>
  <c r="J63" i="18" s="1"/>
  <c r="I58" i="18"/>
  <c r="J58" i="18" s="1"/>
  <c r="G52" i="18"/>
  <c r="F52" i="18"/>
  <c r="E52" i="18"/>
  <c r="D52" i="18"/>
  <c r="C52" i="18"/>
  <c r="I51" i="18"/>
  <c r="J51" i="18" s="1"/>
  <c r="I50" i="18"/>
  <c r="J50" i="18" s="1"/>
  <c r="I49" i="18"/>
  <c r="J49" i="18" s="1"/>
  <c r="I48" i="18"/>
  <c r="J48" i="18" s="1"/>
  <c r="I47" i="18"/>
  <c r="J47" i="18" s="1"/>
  <c r="I46" i="18"/>
  <c r="J46" i="18" s="1"/>
  <c r="I45" i="18"/>
  <c r="G42" i="18"/>
  <c r="G54" i="18" s="1"/>
  <c r="F42" i="18"/>
  <c r="E42" i="18"/>
  <c r="D42" i="18"/>
  <c r="D54" i="18" s="1"/>
  <c r="C42" i="18"/>
  <c r="I41" i="18"/>
  <c r="J41" i="18" s="1"/>
  <c r="I40" i="18"/>
  <c r="J40" i="18" s="1"/>
  <c r="I39" i="18"/>
  <c r="J39" i="18" s="1"/>
  <c r="I38" i="18"/>
  <c r="J38" i="18" s="1"/>
  <c r="I37" i="18"/>
  <c r="J37" i="18" s="1"/>
  <c r="I36" i="18"/>
  <c r="J36" i="18" s="1"/>
  <c r="I35" i="18"/>
  <c r="J35" i="18" s="1"/>
  <c r="G33" i="18"/>
  <c r="H27" i="18"/>
  <c r="G27" i="18"/>
  <c r="I26" i="18"/>
  <c r="J26" i="18" s="1"/>
  <c r="I25" i="18"/>
  <c r="J25" i="18" s="1"/>
  <c r="I24" i="18"/>
  <c r="J24" i="18" s="1"/>
  <c r="I23" i="18"/>
  <c r="J23" i="18" s="1"/>
  <c r="I22" i="18"/>
  <c r="J22" i="18" s="1"/>
  <c r="I21" i="18"/>
  <c r="J21" i="18" s="1"/>
  <c r="I20" i="18"/>
  <c r="J20" i="18" s="1"/>
  <c r="I19" i="18"/>
  <c r="J19" i="18" s="1"/>
  <c r="I18" i="18"/>
  <c r="J18" i="18" s="1"/>
  <c r="I17" i="18"/>
  <c r="J17" i="18" s="1"/>
  <c r="I14" i="18"/>
  <c r="J14" i="18" s="1"/>
  <c r="I13" i="18"/>
  <c r="J13" i="18" s="1"/>
  <c r="I12" i="18"/>
  <c r="J12" i="18" s="1"/>
  <c r="I11" i="18"/>
  <c r="I58" i="14"/>
  <c r="J58" i="14" s="1"/>
  <c r="I22" i="14"/>
  <c r="J22" i="14" s="1"/>
  <c r="J58" i="21" l="1"/>
  <c r="F58" i="21"/>
  <c r="F61" i="21" s="1"/>
  <c r="F65" i="21" s="1"/>
  <c r="I56" i="21"/>
  <c r="E34" i="21"/>
  <c r="E45" i="21"/>
  <c r="E56" i="21"/>
  <c r="G28" i="20"/>
  <c r="I42" i="20"/>
  <c r="J42" i="20" s="1"/>
  <c r="E54" i="20"/>
  <c r="E56" i="20" s="1"/>
  <c r="G43" i="20"/>
  <c r="G28" i="19"/>
  <c r="C56" i="20"/>
  <c r="F54" i="19"/>
  <c r="I42" i="19"/>
  <c r="J42" i="19" s="1"/>
  <c r="E54" i="19"/>
  <c r="D56" i="19"/>
  <c r="D60" i="19" s="1"/>
  <c r="D65" i="19" s="1"/>
  <c r="G33" i="19"/>
  <c r="E54" i="18"/>
  <c r="F54" i="18"/>
  <c r="G28" i="18"/>
  <c r="G53" i="18"/>
  <c r="G55" i="18"/>
  <c r="C54" i="18"/>
  <c r="C56" i="18" s="1"/>
  <c r="C60" i="18" s="1"/>
  <c r="I42" i="18"/>
  <c r="J42" i="18" s="1"/>
  <c r="D56" i="18"/>
  <c r="D60" i="18" s="1"/>
  <c r="D65" i="18" s="1"/>
  <c r="G55" i="20"/>
  <c r="I52" i="19"/>
  <c r="J52" i="19" s="1"/>
  <c r="D58" i="21"/>
  <c r="D61" i="21" s="1"/>
  <c r="D65" i="21" s="1"/>
  <c r="J46" i="19"/>
  <c r="J35" i="20"/>
  <c r="D54" i="20"/>
  <c r="D56" i="20" s="1"/>
  <c r="E58" i="21"/>
  <c r="E59" i="21" s="1"/>
  <c r="H56" i="18"/>
  <c r="G43" i="18"/>
  <c r="F56" i="20"/>
  <c r="G58" i="21"/>
  <c r="G61" i="21" s="1"/>
  <c r="C56" i="21"/>
  <c r="I52" i="18"/>
  <c r="J52" i="18" s="1"/>
  <c r="G54" i="19"/>
  <c r="G55" i="19" s="1"/>
  <c r="I27" i="19"/>
  <c r="H56" i="20"/>
  <c r="I27" i="18"/>
  <c r="C54" i="19"/>
  <c r="C56" i="19" s="1"/>
  <c r="C60" i="19" s="1"/>
  <c r="I58" i="21"/>
  <c r="I61" i="21" s="1"/>
  <c r="I65" i="21" s="1"/>
  <c r="E55" i="21"/>
  <c r="E56" i="19"/>
  <c r="I52" i="20"/>
  <c r="J52" i="20" s="1"/>
  <c r="L33" i="21"/>
  <c r="H56" i="21"/>
  <c r="G57" i="21" s="1"/>
  <c r="H56" i="19"/>
  <c r="H60" i="19" s="1"/>
  <c r="I27" i="20"/>
  <c r="E56" i="18"/>
  <c r="G33" i="20"/>
  <c r="C34" i="21"/>
  <c r="J61" i="21"/>
  <c r="J65" i="21" s="1"/>
  <c r="E61" i="21"/>
  <c r="G34" i="21"/>
  <c r="H58" i="21"/>
  <c r="H61" i="21" s="1"/>
  <c r="H65" i="21" s="1"/>
  <c r="E57" i="21"/>
  <c r="I57" i="21"/>
  <c r="C57" i="21"/>
  <c r="G55" i="21"/>
  <c r="I34" i="21"/>
  <c r="K33" i="21"/>
  <c r="I55" i="21"/>
  <c r="C55" i="21"/>
  <c r="C58" i="21"/>
  <c r="C61" i="21" s="1"/>
  <c r="G45" i="21"/>
  <c r="K54" i="21"/>
  <c r="I28" i="21"/>
  <c r="L44" i="21"/>
  <c r="I45" i="21"/>
  <c r="K44" i="21"/>
  <c r="E28" i="21"/>
  <c r="L47" i="21"/>
  <c r="L54" i="21" s="1"/>
  <c r="G28" i="21"/>
  <c r="C45" i="21"/>
  <c r="L11" i="21"/>
  <c r="L27" i="21" s="1"/>
  <c r="J11" i="20"/>
  <c r="J27" i="20" s="1"/>
  <c r="G56" i="20"/>
  <c r="G60" i="20" s="1"/>
  <c r="F56" i="19"/>
  <c r="F60" i="19" s="1"/>
  <c r="J11" i="19"/>
  <c r="J27" i="19" s="1"/>
  <c r="G56" i="19"/>
  <c r="G60" i="19" s="1"/>
  <c r="F56" i="18"/>
  <c r="J11" i="18"/>
  <c r="J27" i="18" s="1"/>
  <c r="G56" i="18"/>
  <c r="G60" i="18" s="1"/>
  <c r="J45" i="18"/>
  <c r="G71" i="14"/>
  <c r="I63" i="14"/>
  <c r="J63" i="14" s="1"/>
  <c r="H52" i="14"/>
  <c r="H54" i="14" s="1"/>
  <c r="G52" i="14"/>
  <c r="F52" i="14"/>
  <c r="E52" i="14"/>
  <c r="D52" i="14"/>
  <c r="C52" i="14"/>
  <c r="I51" i="14"/>
  <c r="J51" i="14" s="1"/>
  <c r="I50" i="14"/>
  <c r="J50" i="14" s="1"/>
  <c r="I49" i="14"/>
  <c r="J49" i="14" s="1"/>
  <c r="I48" i="14"/>
  <c r="J48" i="14" s="1"/>
  <c r="I47" i="14"/>
  <c r="J47" i="14" s="1"/>
  <c r="I46" i="14"/>
  <c r="J46" i="14" s="1"/>
  <c r="I45" i="14"/>
  <c r="G42" i="14"/>
  <c r="G43" i="14" s="1"/>
  <c r="F42" i="14"/>
  <c r="E42" i="14"/>
  <c r="D42" i="14"/>
  <c r="C42" i="14"/>
  <c r="I41" i="14"/>
  <c r="J41" i="14" s="1"/>
  <c r="I40" i="14"/>
  <c r="J40" i="14" s="1"/>
  <c r="I39" i="14"/>
  <c r="J39" i="14" s="1"/>
  <c r="I38" i="14"/>
  <c r="J38" i="14" s="1"/>
  <c r="I37" i="14"/>
  <c r="J37" i="14" s="1"/>
  <c r="I36" i="14"/>
  <c r="J36" i="14" s="1"/>
  <c r="I35" i="14"/>
  <c r="H27" i="14"/>
  <c r="G27" i="14"/>
  <c r="F27" i="14"/>
  <c r="E27" i="14"/>
  <c r="D27" i="14"/>
  <c r="C27" i="14"/>
  <c r="I26" i="14"/>
  <c r="J26" i="14" s="1"/>
  <c r="I25" i="14"/>
  <c r="J25" i="14" s="1"/>
  <c r="I24" i="14"/>
  <c r="J24" i="14" s="1"/>
  <c r="I23" i="14"/>
  <c r="J23" i="14" s="1"/>
  <c r="I21" i="14"/>
  <c r="J21" i="14" s="1"/>
  <c r="I20" i="14"/>
  <c r="J20" i="14" s="1"/>
  <c r="I19" i="14"/>
  <c r="J19" i="14" s="1"/>
  <c r="I18" i="14"/>
  <c r="J18" i="14" s="1"/>
  <c r="I17" i="14"/>
  <c r="J17" i="14" s="1"/>
  <c r="I16" i="14"/>
  <c r="J16" i="14" s="1"/>
  <c r="I15" i="14"/>
  <c r="J15" i="14" s="1"/>
  <c r="I14" i="14"/>
  <c r="J14" i="14" s="1"/>
  <c r="I13" i="14"/>
  <c r="J13" i="14" s="1"/>
  <c r="I12" i="14"/>
  <c r="J12" i="14" s="1"/>
  <c r="I11" i="14"/>
  <c r="D60" i="20" l="1"/>
  <c r="D65" i="20" s="1"/>
  <c r="C60" i="20"/>
  <c r="C65" i="20" s="1"/>
  <c r="F65" i="20"/>
  <c r="H60" i="20"/>
  <c r="H65" i="20" s="1"/>
  <c r="E65" i="20"/>
  <c r="E65" i="19"/>
  <c r="I54" i="19"/>
  <c r="J54" i="19" s="1"/>
  <c r="H56" i="14"/>
  <c r="H60" i="18"/>
  <c r="H65" i="18" s="1"/>
  <c r="E65" i="18"/>
  <c r="I62" i="21"/>
  <c r="I66" i="21"/>
  <c r="C65" i="19"/>
  <c r="H65" i="19"/>
  <c r="G59" i="21"/>
  <c r="G53" i="14"/>
  <c r="I59" i="21"/>
  <c r="I54" i="18"/>
  <c r="I54" i="20"/>
  <c r="K56" i="21"/>
  <c r="K58" i="21" s="1"/>
  <c r="K61" i="21" s="1"/>
  <c r="K65" i="21" s="1"/>
  <c r="C62" i="21"/>
  <c r="C65" i="21"/>
  <c r="C66" i="21" s="1"/>
  <c r="G65" i="21"/>
  <c r="G66" i="21" s="1"/>
  <c r="G62" i="21"/>
  <c r="C59" i="21"/>
  <c r="E65" i="21"/>
  <c r="E66" i="21" s="1"/>
  <c r="E62" i="21"/>
  <c r="L58" i="21"/>
  <c r="L56" i="21"/>
  <c r="G57" i="20"/>
  <c r="G57" i="19"/>
  <c r="F65" i="18"/>
  <c r="C65" i="18"/>
  <c r="G57" i="18"/>
  <c r="I42" i="14"/>
  <c r="J42" i="14" s="1"/>
  <c r="C54" i="14"/>
  <c r="C56" i="14" s="1"/>
  <c r="C60" i="14" s="1"/>
  <c r="D54" i="14"/>
  <c r="D56" i="14" s="1"/>
  <c r="D60" i="14" s="1"/>
  <c r="E54" i="14"/>
  <c r="E56" i="14" s="1"/>
  <c r="I27" i="14"/>
  <c r="I52" i="14"/>
  <c r="J52" i="14" s="1"/>
  <c r="J11" i="14"/>
  <c r="J27" i="14" s="1"/>
  <c r="J45" i="14"/>
  <c r="F54" i="14"/>
  <c r="F56" i="14" s="1"/>
  <c r="J35" i="14"/>
  <c r="G54" i="14"/>
  <c r="G55" i="14" s="1"/>
  <c r="G28" i="14"/>
  <c r="H65" i="14" l="1"/>
  <c r="H60" i="14"/>
  <c r="G61" i="19"/>
  <c r="G65" i="19"/>
  <c r="G66" i="19" s="1"/>
  <c r="I56" i="19"/>
  <c r="G61" i="18"/>
  <c r="G65" i="18"/>
  <c r="G66" i="18" s="1"/>
  <c r="G61" i="20"/>
  <c r="G65" i="20"/>
  <c r="G66" i="20" s="1"/>
  <c r="J54" i="20"/>
  <c r="I56" i="20"/>
  <c r="I60" i="20" s="1"/>
  <c r="J60" i="20" s="1"/>
  <c r="G56" i="14"/>
  <c r="G60" i="14" s="1"/>
  <c r="D65" i="14"/>
  <c r="J54" i="18"/>
  <c r="I56" i="18"/>
  <c r="E65" i="14"/>
  <c r="F65" i="14"/>
  <c r="L61" i="21"/>
  <c r="L65" i="21" s="1"/>
  <c r="I54" i="14"/>
  <c r="J54" i="14" s="1"/>
  <c r="I60" i="19" l="1"/>
  <c r="J56" i="19"/>
  <c r="J56" i="18"/>
  <c r="I60" i="18"/>
  <c r="J60" i="18" s="1"/>
  <c r="J65" i="18" s="1"/>
  <c r="I65" i="18"/>
  <c r="G57" i="14"/>
  <c r="J56" i="20"/>
  <c r="J65" i="20" s="1"/>
  <c r="I65" i="20"/>
  <c r="I56" i="14"/>
  <c r="I65" i="19" l="1"/>
  <c r="J60" i="19"/>
  <c r="J65" i="19" s="1"/>
  <c r="I60" i="14"/>
  <c r="I65" i="14" s="1"/>
  <c r="G65" i="14"/>
  <c r="G66" i="14" s="1"/>
  <c r="J56" i="14"/>
  <c r="J60" i="14" l="1"/>
  <c r="J65" i="14" s="1"/>
  <c r="C65" i="14"/>
  <c r="G61" i="14"/>
</calcChain>
</file>

<file path=xl/sharedStrings.xml><?xml version="1.0" encoding="utf-8"?>
<sst xmlns="http://schemas.openxmlformats.org/spreadsheetml/2006/main" count="417" uniqueCount="105">
  <si>
    <r>
      <t>Typ</t>
    </r>
    <r>
      <rPr>
        <b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szkoły:</t>
    </r>
    <r>
      <rPr>
        <b/>
        <sz val="11"/>
        <rFont val="Arial"/>
        <family val="2"/>
        <charset val="238"/>
      </rPr>
      <t xml:space="preserve"> Technikum  -  </t>
    </r>
    <r>
      <rPr>
        <sz val="11"/>
        <rFont val="Arial"/>
        <family val="2"/>
        <charset val="238"/>
      </rPr>
      <t>4-letni cykl nauczania</t>
    </r>
    <r>
      <rPr>
        <b/>
        <sz val="11"/>
        <rFont val="Arial"/>
        <family val="2"/>
        <charset val="238"/>
      </rPr>
      <t xml:space="preserve"> (do celów obliczeniowych przyjęto 30 tyg)</t>
    </r>
  </si>
  <si>
    <t>Podbudowa programowa: gimnazjum</t>
  </si>
  <si>
    <t>Lp.</t>
  </si>
  <si>
    <t>Obowiązkowe zajęcia edukacyjne</t>
  </si>
  <si>
    <t>Klasa</t>
  </si>
  <si>
    <t>W czteroletnim cyklu kształcenia</t>
  </si>
  <si>
    <t>I</t>
  </si>
  <si>
    <t>II</t>
  </si>
  <si>
    <t>III</t>
  </si>
  <si>
    <t>IV</t>
  </si>
  <si>
    <t>Liczba godzin tyg.</t>
  </si>
  <si>
    <t xml:space="preserve">Liczba godzin </t>
  </si>
  <si>
    <t>Przedmioty ogólnokształcące</t>
  </si>
  <si>
    <t>Język polski</t>
  </si>
  <si>
    <t>Wiedza o kulturze</t>
  </si>
  <si>
    <t>Historia</t>
  </si>
  <si>
    <t>Wiedza o społeczeństwie</t>
  </si>
  <si>
    <t>Podstawy przedsiębiorczości</t>
  </si>
  <si>
    <t>Geografia</t>
  </si>
  <si>
    <t>Biologia</t>
  </si>
  <si>
    <t>Chemia</t>
  </si>
  <si>
    <t>Fizyka</t>
  </si>
  <si>
    <t>Informatyka</t>
  </si>
  <si>
    <t>Wychowanie fizyczne</t>
  </si>
  <si>
    <t>Edukacja dla bezpieczeństwa</t>
  </si>
  <si>
    <t>Zajęcia z wychowawcą</t>
  </si>
  <si>
    <t xml:space="preserve">Łączna liczba godzin  </t>
  </si>
  <si>
    <t xml:space="preserve">Przedmioty realizowane w zakresie rozszerzonym oraz uzupełniające </t>
  </si>
  <si>
    <t>Łączna liczba godzin</t>
  </si>
  <si>
    <t>Przedmioty w kształceniu zawodowym teoretycznym</t>
  </si>
  <si>
    <t>Przedmioty w kształceniu zawodowym praktycznym</t>
  </si>
  <si>
    <t>Łączna liczba godzin kształcenia zawodowego</t>
  </si>
  <si>
    <t>Łączna tygodniowa liczba godzin w szkole</t>
  </si>
  <si>
    <t>Minimalny wymiar praktyk zawodowych</t>
  </si>
  <si>
    <t>tyg.</t>
  </si>
  <si>
    <t>godz.</t>
  </si>
  <si>
    <t>kl. III - zgodnie z podstawą programową</t>
  </si>
  <si>
    <t xml:space="preserve">Razem </t>
  </si>
  <si>
    <t>Matematyka</t>
  </si>
  <si>
    <t>Systemy operacyjne</t>
  </si>
  <si>
    <t>Sieci komputerowe</t>
  </si>
  <si>
    <t>Witryny i aplikacje internetowe</t>
  </si>
  <si>
    <t>Systemy baz danych</t>
  </si>
  <si>
    <t>Diagnostyka i naprawa urządzeń techniki komputerowej</t>
  </si>
  <si>
    <t>Administracja sieciowymi systemami operacyjnymi</t>
  </si>
  <si>
    <t>Projektowanie i montaż lokalnych sieci komputerowych</t>
  </si>
  <si>
    <t>Administracja bazami danych</t>
  </si>
  <si>
    <t>Programowanie aplikacji internetowych</t>
  </si>
  <si>
    <t xml:space="preserve">Religia/etyka </t>
  </si>
  <si>
    <t>Matematyka*</t>
  </si>
  <si>
    <t>Język angielski</t>
  </si>
  <si>
    <t>kl. II- zgodnie z podstawą programową</t>
  </si>
  <si>
    <t xml:space="preserve"> Język niemiecki</t>
  </si>
  <si>
    <r>
      <t xml:space="preserve">Kwalifikacja: INF.03. </t>
    </r>
    <r>
      <rPr>
        <sz val="11"/>
        <rFont val="Arial"/>
        <family val="2"/>
        <charset val="238"/>
      </rPr>
      <t>Tworzenie i administrowanie stronami i aplikacjami internetowymi oraz bazami danych</t>
    </r>
  </si>
  <si>
    <r>
      <t xml:space="preserve">Kwalifikacja: INF.02. </t>
    </r>
    <r>
      <rPr>
        <sz val="11"/>
        <rFont val="Arial"/>
        <family val="2"/>
        <charset val="238"/>
      </rPr>
      <t>Administracja i eksploatacja systemów komputerowych, urządzeń peryferyjnych i lokalnych sieci komputerowych.</t>
    </r>
  </si>
  <si>
    <t>Egzamin potwierdzający pierwszą kwalifikację (INF.02.) odbywa się pod koniec  klasy III.</t>
  </si>
  <si>
    <t>Urządzenia techniki komputerowej i zasady bezpieczeństwa i higieny pracy</t>
  </si>
  <si>
    <t xml:space="preserve">Język angielski zawodowy </t>
  </si>
  <si>
    <t>V</t>
  </si>
  <si>
    <t>Podbudowa programowa: szkoła podstawowa</t>
  </si>
  <si>
    <t>W pięcioletnim cyklu kształcenia</t>
  </si>
  <si>
    <t>Język niemiecki</t>
  </si>
  <si>
    <t>Plastyka</t>
  </si>
  <si>
    <t>5r</t>
  </si>
  <si>
    <t>kl. III- zgodnie z podstawą programową</t>
  </si>
  <si>
    <t>tyg</t>
  </si>
  <si>
    <t>kl. IV - zgodnie z podstawą programową</t>
  </si>
  <si>
    <t xml:space="preserve">Działalność gospodarcza </t>
  </si>
  <si>
    <t xml:space="preserve">Przedmioty w kształceniu zawodowym </t>
  </si>
  <si>
    <t xml:space="preserve">Przedmioty realizowane w zakresie rozszerzonym  </t>
  </si>
  <si>
    <r>
      <t>Typ</t>
    </r>
    <r>
      <rPr>
        <b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szkoły:</t>
    </r>
    <r>
      <rPr>
        <b/>
        <sz val="11"/>
        <rFont val="Arial"/>
        <family val="2"/>
        <charset val="238"/>
      </rPr>
      <t xml:space="preserve"> Technikum  -  </t>
    </r>
    <r>
      <rPr>
        <sz val="11"/>
        <rFont val="Arial"/>
        <family val="2"/>
        <charset val="238"/>
      </rPr>
      <t>5-letni cykl nauczania</t>
    </r>
    <r>
      <rPr>
        <b/>
        <sz val="11"/>
        <rFont val="Arial"/>
        <family val="2"/>
        <charset val="238"/>
      </rPr>
      <t xml:space="preserve"> (do celów obliczeniowych przyjęto 30 tyg)</t>
    </r>
  </si>
  <si>
    <t>Egzamin potwierdzający drugą kwalifikację (INF.03.) odbywa się pod koniec I semestru klasy V.</t>
  </si>
  <si>
    <t>14r</t>
  </si>
  <si>
    <r>
      <t>Zawód:</t>
    </r>
    <r>
      <rPr>
        <b/>
        <sz val="11"/>
        <rFont val="Arial"/>
        <family val="2"/>
        <charset val="238"/>
      </rPr>
      <t xml:space="preserve"> technik informatyk;  </t>
    </r>
    <r>
      <rPr>
        <sz val="11"/>
        <rFont val="Arial"/>
        <family val="2"/>
        <charset val="238"/>
      </rPr>
      <t>symbol</t>
    </r>
    <r>
      <rPr>
        <b/>
        <sz val="11"/>
        <rFont val="Arial"/>
        <family val="2"/>
        <charset val="238"/>
      </rPr>
      <t xml:space="preserve">  351203                                                                                        cykl nauczania 2019/2020 - 2022/2023</t>
    </r>
  </si>
  <si>
    <r>
      <t xml:space="preserve">Budowa i konfiguracja sieci komuterowych (CISKO) </t>
    </r>
    <r>
      <rPr>
        <b/>
        <sz val="11"/>
        <color theme="1"/>
        <rFont val="Arial"/>
        <family val="2"/>
        <charset val="238"/>
      </rPr>
      <t>DUZ</t>
    </r>
  </si>
  <si>
    <r>
      <t>Serwis urządzeń techniki komputrowej (IT Essentials)</t>
    </r>
    <r>
      <rPr>
        <b/>
        <sz val="11"/>
        <color theme="1"/>
        <rFont val="Arial"/>
        <family val="2"/>
        <charset val="238"/>
      </rPr>
      <t xml:space="preserve"> DUZ</t>
    </r>
  </si>
  <si>
    <r>
      <t xml:space="preserve">Grafika 3D i wydruk 3D </t>
    </r>
    <r>
      <rPr>
        <b/>
        <sz val="11"/>
        <color theme="1"/>
        <rFont val="Arial"/>
        <family val="2"/>
        <charset val="238"/>
      </rPr>
      <t>DUZ</t>
    </r>
  </si>
  <si>
    <t>Liczba godzin</t>
  </si>
  <si>
    <t>Przedmioty realizowane w formie zajęć praktycznych</t>
  </si>
  <si>
    <t>Powiatowe Centrum Kształcenia Zawodowego i Ustawicznego w Pucku</t>
  </si>
  <si>
    <r>
      <t>Zawód:</t>
    </r>
    <r>
      <rPr>
        <b/>
        <sz val="11"/>
        <rFont val="Arial"/>
        <family val="2"/>
        <charset val="238"/>
      </rPr>
      <t xml:space="preserve"> technik informatyk;  </t>
    </r>
    <r>
      <rPr>
        <sz val="11"/>
        <rFont val="Arial"/>
        <family val="2"/>
        <charset val="238"/>
      </rPr>
      <t>symbol</t>
    </r>
    <r>
      <rPr>
        <b/>
        <sz val="11"/>
        <rFont val="Arial"/>
        <family val="2"/>
        <charset val="238"/>
      </rPr>
      <t xml:space="preserve">  351203                                                                                                     cykl nauczania 2021/2022 - 2025/2026</t>
    </r>
  </si>
  <si>
    <t>Egzamin potwierdzający drugą kwalifikację (INF.03.) odbywa się pod koniec I semestru klasy IV.</t>
  </si>
  <si>
    <t>TYGODNIOWY ROZKŁAD ZAJĘĆ         Rok szkolny 2022/2023                                      Klasa 2TI</t>
  </si>
  <si>
    <t xml:space="preserve">II </t>
  </si>
  <si>
    <t>Łączna liczba godzin obowiązkowych zajęć edukacyjnych i zajęć z wychowawcą</t>
  </si>
  <si>
    <t>Ogółem</t>
  </si>
  <si>
    <t>Liczba godzin tygodniowo</t>
  </si>
  <si>
    <r>
      <t>Zawód:</t>
    </r>
    <r>
      <rPr>
        <b/>
        <sz val="11"/>
        <rFont val="Arial"/>
        <family val="2"/>
        <charset val="238"/>
      </rPr>
      <t xml:space="preserve"> technik informatyk;  </t>
    </r>
    <r>
      <rPr>
        <sz val="11"/>
        <rFont val="Arial"/>
        <family val="2"/>
        <charset val="238"/>
      </rPr>
      <t>symbol</t>
    </r>
    <r>
      <rPr>
        <b/>
        <sz val="11"/>
        <rFont val="Arial"/>
        <family val="2"/>
        <charset val="238"/>
      </rPr>
      <t xml:space="preserve">  351203                                                                                                     cykl nauczania 2022/2023 - 2026/2027</t>
    </r>
  </si>
  <si>
    <t>Historia i teraźniejszość</t>
  </si>
  <si>
    <t>TYGODNIOWY ROZKŁAD ZAJĘĆ         Rok szkolny 2022/2023                                      Klasa 3TI</t>
  </si>
  <si>
    <r>
      <t>Zawód:</t>
    </r>
    <r>
      <rPr>
        <b/>
        <sz val="11"/>
        <rFont val="Arial"/>
        <family val="2"/>
        <charset val="238"/>
      </rPr>
      <t xml:space="preserve"> technik informatyk;  </t>
    </r>
    <r>
      <rPr>
        <sz val="11"/>
        <rFont val="Arial"/>
        <family val="2"/>
        <charset val="238"/>
      </rPr>
      <t>symbol</t>
    </r>
    <r>
      <rPr>
        <b/>
        <sz val="11"/>
        <rFont val="Arial"/>
        <family val="2"/>
        <charset val="238"/>
      </rPr>
      <t xml:space="preserve">  351203                                                                                                      cykl nauczania 2019/2020 - 2023/2024</t>
    </r>
  </si>
  <si>
    <t>TYGODNIOWY ROZKŁAD ZAJĘĆ         Rok szkolny 2022/2023                                    Klasa 4Ip  (4TI*P)</t>
  </si>
  <si>
    <r>
      <t>Zawód:</t>
    </r>
    <r>
      <rPr>
        <b/>
        <sz val="11"/>
        <rFont val="Arial"/>
        <family val="2"/>
        <charset val="238"/>
      </rPr>
      <t xml:space="preserve"> technik informatyk;  </t>
    </r>
    <r>
      <rPr>
        <sz val="11"/>
        <rFont val="Arial"/>
        <family val="2"/>
        <charset val="238"/>
      </rPr>
      <t>symbol</t>
    </r>
    <r>
      <rPr>
        <b/>
        <sz val="11"/>
        <rFont val="Arial"/>
        <family val="2"/>
        <charset val="238"/>
      </rPr>
      <t xml:space="preserve">  351203                                                                                                    cykl nauczania 2019/2020 - 2023/2024</t>
    </r>
  </si>
  <si>
    <t>SZKOLNY PLAN NAUCZANIA          Rok szkolny 2022/2023                                      Klasa 4Ig  (4TI*G)</t>
  </si>
  <si>
    <r>
      <t xml:space="preserve">Godziny do dyspozycji dyrektora szkoły </t>
    </r>
    <r>
      <rPr>
        <sz val="11"/>
        <rFont val="Arial"/>
        <family val="2"/>
        <charset val="238"/>
      </rPr>
      <t>- zajęcia rozwijające zainteresowania i uzdolnienia matematyczne</t>
    </r>
  </si>
  <si>
    <t>Historia i społeczeczeństwo - przedmiot uzupełniający</t>
  </si>
  <si>
    <r>
      <t>Godziny do dyspozycji dyrektora szkoły</t>
    </r>
    <r>
      <rPr>
        <sz val="11"/>
        <rFont val="Arial"/>
        <family val="2"/>
        <charset val="238"/>
      </rPr>
      <t xml:space="preserve"> - Zajęcia matematyczne rozwijające zainteresowania i uzdolnienia </t>
    </r>
  </si>
  <si>
    <t>Łączna liczba godzin do dyspozycji dyrektora szkoły</t>
  </si>
  <si>
    <t>Wychowanie do życia w rodzinie</t>
  </si>
  <si>
    <t>*Doradztwo zawodowe</t>
  </si>
  <si>
    <t>*Doradztwo zawodowe - minimalny wymiar godzin w pięcioletnim okresie nauczania -10 godzin: w klasie II- 5 godzin rocznie, w klasie III - 5 godzin rocznie</t>
  </si>
  <si>
    <t>Matematyka - Godziny  do dyspozycji dyrektora szkoły przeznaczone na zwiększenie liczby godzin realizacji przedmiotów w zakresie rozszerzonym</t>
  </si>
  <si>
    <t>Łączna liczba godzin przedmiotu realizowanego w zakresie rozszerzonym</t>
  </si>
  <si>
    <t>Muzyka</t>
  </si>
  <si>
    <t>TYGODNIOWY ROZKŁAD ZAJĘĆ         Rok szkolny 2022/2023                                      Klasa 1TI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</si>
</sst>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219">
    <xf numFmtId="0" fontId="0" fillId="0" borderId="0" xfId="0"/>
    <xf numFmtId="0" fontId="0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13" xfId="0" applyFont="1" applyFill="1" applyBorder="1"/>
    <xf numFmtId="0" fontId="6" fillId="0" borderId="0" xfId="0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justify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" fontId="3" fillId="0" borderId="0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4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right" vertical="center"/>
    </xf>
    <xf numFmtId="0" fontId="8" fillId="0" borderId="12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164" fontId="6" fillId="2" borderId="8" xfId="0" applyNumberFormat="1" applyFont="1" applyFill="1" applyBorder="1" applyAlignment="1">
      <alignment horizontal="center" vertical="center"/>
    </xf>
    <xf numFmtId="164" fontId="6" fillId="2" borderId="10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justify" vertical="center"/>
    </xf>
    <xf numFmtId="0" fontId="10" fillId="0" borderId="0" xfId="0" applyFont="1" applyFill="1" applyAlignment="1">
      <alignment horizontal="center"/>
    </xf>
    <xf numFmtId="0" fontId="6" fillId="0" borderId="13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right" vertical="center" wrapText="1"/>
    </xf>
    <xf numFmtId="0" fontId="0" fillId="0" borderId="11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0" fillId="0" borderId="12" xfId="0" applyFont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right" vertical="center" wrapText="1"/>
    </xf>
    <xf numFmtId="164" fontId="3" fillId="0" borderId="2" xfId="0" applyNumberFormat="1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1" fontId="3" fillId="0" borderId="1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0" fillId="2" borderId="3" xfId="0" applyNumberFormat="1" applyFont="1" applyFill="1" applyBorder="1" applyAlignment="1">
      <alignment horizontal="center" vertical="center"/>
    </xf>
    <xf numFmtId="1" fontId="3" fillId="3" borderId="2" xfId="0" applyNumberFormat="1" applyFont="1" applyFill="1" applyBorder="1" applyAlignment="1">
      <alignment horizontal="center" vertical="center"/>
    </xf>
    <xf numFmtId="1" fontId="0" fillId="3" borderId="3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0" borderId="8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3" fillId="0" borderId="8" xfId="0" applyNumberFormat="1" applyFont="1" applyFill="1" applyBorder="1" applyAlignment="1">
      <alignment horizontal="center" vertical="center"/>
    </xf>
    <xf numFmtId="164" fontId="3" fillId="0" borderId="10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1"/>
  <sheetViews>
    <sheetView topLeftCell="A43" zoomScaleNormal="100" workbookViewId="0">
      <selection activeCell="O59" sqref="O59"/>
    </sheetView>
  </sheetViews>
  <sheetFormatPr defaultRowHeight="14.4" x14ac:dyDescent="0.3"/>
  <cols>
    <col min="1" max="1" width="4.5546875" customWidth="1"/>
    <col min="2" max="2" width="66.88671875" customWidth="1"/>
    <col min="3" max="3" width="6" customWidth="1"/>
    <col min="4" max="4" width="6.33203125" customWidth="1"/>
    <col min="5" max="5" width="6.6640625" customWidth="1"/>
    <col min="6" max="6" width="5.88671875" customWidth="1"/>
    <col min="7" max="7" width="6.109375" customWidth="1"/>
    <col min="8" max="8" width="6.5546875" customWidth="1"/>
    <col min="9" max="9" width="6.109375" customWidth="1"/>
    <col min="10" max="10" width="6" customWidth="1"/>
    <col min="11" max="11" width="11.33203125" customWidth="1"/>
    <col min="12" max="12" width="13.6640625" customWidth="1"/>
  </cols>
  <sheetData>
    <row r="1" spans="1:12" ht="17.399999999999999" x14ac:dyDescent="0.3">
      <c r="A1" s="97" t="s">
        <v>93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2" x14ac:dyDescent="0.3">
      <c r="A2" s="98" t="s">
        <v>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x14ac:dyDescent="0.3">
      <c r="A3" s="98" t="s">
        <v>73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</row>
    <row r="4" spans="1:12" x14ac:dyDescent="0.3">
      <c r="A4" s="98" t="s">
        <v>1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</row>
    <row r="5" spans="1:12" x14ac:dyDescent="0.3">
      <c r="A5" s="99" t="s">
        <v>54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</row>
    <row r="6" spans="1:12" x14ac:dyDescent="0.3">
      <c r="A6" s="96" t="s">
        <v>53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</row>
    <row r="7" spans="1:12" ht="21" customHeight="1" x14ac:dyDescent="0.3">
      <c r="A7" s="89" t="s">
        <v>2</v>
      </c>
      <c r="B7" s="89" t="s">
        <v>3</v>
      </c>
      <c r="C7" s="91" t="s">
        <v>4</v>
      </c>
      <c r="D7" s="91"/>
      <c r="E7" s="91"/>
      <c r="F7" s="91"/>
      <c r="G7" s="91"/>
      <c r="H7" s="91"/>
      <c r="I7" s="91"/>
      <c r="J7" s="91"/>
      <c r="K7" s="92" t="s">
        <v>5</v>
      </c>
      <c r="L7" s="92"/>
    </row>
    <row r="8" spans="1:12" ht="16.95" customHeight="1" x14ac:dyDescent="0.3">
      <c r="A8" s="89"/>
      <c r="B8" s="89"/>
      <c r="C8" s="93" t="s">
        <v>6</v>
      </c>
      <c r="D8" s="94"/>
      <c r="E8" s="93" t="s">
        <v>7</v>
      </c>
      <c r="F8" s="94"/>
      <c r="G8" s="93" t="s">
        <v>8</v>
      </c>
      <c r="H8" s="94"/>
      <c r="I8" s="95" t="s">
        <v>9</v>
      </c>
      <c r="J8" s="95"/>
      <c r="K8" s="92"/>
      <c r="L8" s="92"/>
    </row>
    <row r="9" spans="1:12" ht="26.4" x14ac:dyDescent="0.3">
      <c r="A9" s="90"/>
      <c r="B9" s="90"/>
      <c r="C9" s="43" t="s">
        <v>6</v>
      </c>
      <c r="D9" s="43" t="s">
        <v>7</v>
      </c>
      <c r="E9" s="43" t="s">
        <v>6</v>
      </c>
      <c r="F9" s="43" t="s">
        <v>7</v>
      </c>
      <c r="G9" s="43" t="s">
        <v>6</v>
      </c>
      <c r="H9" s="43" t="s">
        <v>7</v>
      </c>
      <c r="I9" s="48" t="s">
        <v>6</v>
      </c>
      <c r="J9" s="48" t="s">
        <v>7</v>
      </c>
      <c r="K9" s="2" t="s">
        <v>10</v>
      </c>
      <c r="L9" s="2" t="s">
        <v>11</v>
      </c>
    </row>
    <row r="10" spans="1:12" ht="18.75" customHeight="1" x14ac:dyDescent="0.3">
      <c r="A10" s="86" t="s">
        <v>12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8"/>
    </row>
    <row r="11" spans="1:12" ht="16.5" customHeight="1" x14ac:dyDescent="0.3">
      <c r="A11" s="4">
        <v>1</v>
      </c>
      <c r="B11" s="5" t="s">
        <v>13</v>
      </c>
      <c r="C11" s="6">
        <v>3</v>
      </c>
      <c r="D11" s="6">
        <v>3</v>
      </c>
      <c r="E11" s="6">
        <v>3</v>
      </c>
      <c r="F11" s="6">
        <v>3</v>
      </c>
      <c r="G11" s="6">
        <v>3</v>
      </c>
      <c r="H11" s="6">
        <v>3</v>
      </c>
      <c r="I11" s="26">
        <v>3</v>
      </c>
      <c r="J11" s="26">
        <v>3</v>
      </c>
      <c r="K11" s="37">
        <f>SUM(C11:J11)/2</f>
        <v>12</v>
      </c>
      <c r="L11" s="37">
        <f>K11*30</f>
        <v>360</v>
      </c>
    </row>
    <row r="12" spans="1:12" ht="18" customHeight="1" x14ac:dyDescent="0.3">
      <c r="A12" s="34">
        <v>2</v>
      </c>
      <c r="B12" s="7" t="s">
        <v>50</v>
      </c>
      <c r="C12" s="8">
        <v>2</v>
      </c>
      <c r="D12" s="8">
        <v>2</v>
      </c>
      <c r="E12" s="8">
        <v>2</v>
      </c>
      <c r="F12" s="8">
        <v>2</v>
      </c>
      <c r="G12" s="8">
        <v>3</v>
      </c>
      <c r="H12" s="8">
        <v>3</v>
      </c>
      <c r="I12" s="27">
        <v>2</v>
      </c>
      <c r="J12" s="27">
        <v>4</v>
      </c>
      <c r="K12" s="45">
        <f t="shared" ref="K12:K26" si="0">SUM(C12:J12)/2</f>
        <v>10</v>
      </c>
      <c r="L12" s="35">
        <f t="shared" ref="L12:L26" si="1">K12*30</f>
        <v>300</v>
      </c>
    </row>
    <row r="13" spans="1:12" ht="15" customHeight="1" x14ac:dyDescent="0.3">
      <c r="A13" s="34">
        <v>3</v>
      </c>
      <c r="B13" s="7" t="s">
        <v>52</v>
      </c>
      <c r="C13" s="8">
        <v>1</v>
      </c>
      <c r="D13" s="8">
        <v>1</v>
      </c>
      <c r="E13" s="8">
        <v>1</v>
      </c>
      <c r="F13" s="8">
        <v>1</v>
      </c>
      <c r="G13" s="8">
        <v>1</v>
      </c>
      <c r="H13" s="8">
        <v>1</v>
      </c>
      <c r="I13" s="27">
        <v>1</v>
      </c>
      <c r="J13" s="27">
        <v>3</v>
      </c>
      <c r="K13" s="45">
        <f t="shared" si="0"/>
        <v>5</v>
      </c>
      <c r="L13" s="35">
        <f t="shared" si="1"/>
        <v>150</v>
      </c>
    </row>
    <row r="14" spans="1:12" x14ac:dyDescent="0.3">
      <c r="A14" s="34">
        <v>4</v>
      </c>
      <c r="B14" s="7" t="s">
        <v>14</v>
      </c>
      <c r="C14" s="8"/>
      <c r="D14" s="8"/>
      <c r="E14" s="8">
        <v>1</v>
      </c>
      <c r="F14" s="8">
        <v>1</v>
      </c>
      <c r="G14" s="8"/>
      <c r="H14" s="8"/>
      <c r="I14" s="27"/>
      <c r="J14" s="27"/>
      <c r="K14" s="45">
        <f t="shared" si="0"/>
        <v>1</v>
      </c>
      <c r="L14" s="35">
        <f t="shared" si="1"/>
        <v>30</v>
      </c>
    </row>
    <row r="15" spans="1:12" ht="18.75" customHeight="1" x14ac:dyDescent="0.3">
      <c r="A15" s="34">
        <v>5</v>
      </c>
      <c r="B15" s="7" t="s">
        <v>15</v>
      </c>
      <c r="C15" s="8">
        <v>2</v>
      </c>
      <c r="D15" s="8">
        <v>2</v>
      </c>
      <c r="E15" s="8"/>
      <c r="F15" s="8"/>
      <c r="G15" s="8"/>
      <c r="H15" s="8"/>
      <c r="I15" s="27"/>
      <c r="J15" s="27"/>
      <c r="K15" s="45">
        <f t="shared" si="0"/>
        <v>2</v>
      </c>
      <c r="L15" s="35">
        <f t="shared" si="1"/>
        <v>60</v>
      </c>
    </row>
    <row r="16" spans="1:12" ht="15" customHeight="1" x14ac:dyDescent="0.3">
      <c r="A16" s="34">
        <v>6</v>
      </c>
      <c r="B16" s="7" t="s">
        <v>16</v>
      </c>
      <c r="C16" s="8">
        <v>1</v>
      </c>
      <c r="D16" s="8">
        <v>1</v>
      </c>
      <c r="E16" s="8"/>
      <c r="F16" s="8"/>
      <c r="G16" s="8"/>
      <c r="H16" s="8"/>
      <c r="I16" s="27"/>
      <c r="J16" s="27"/>
      <c r="K16" s="45">
        <f t="shared" si="0"/>
        <v>1</v>
      </c>
      <c r="L16" s="35">
        <f t="shared" si="1"/>
        <v>30</v>
      </c>
    </row>
    <row r="17" spans="1:12" ht="14.25" customHeight="1" x14ac:dyDescent="0.3">
      <c r="A17" s="34">
        <v>7</v>
      </c>
      <c r="B17" s="7" t="s">
        <v>17</v>
      </c>
      <c r="C17" s="8">
        <v>1</v>
      </c>
      <c r="D17" s="8">
        <v>1</v>
      </c>
      <c r="E17" s="8">
        <v>1</v>
      </c>
      <c r="F17" s="8">
        <v>1</v>
      </c>
      <c r="G17" s="8"/>
      <c r="H17" s="8"/>
      <c r="I17" s="27"/>
      <c r="J17" s="27"/>
      <c r="K17" s="45">
        <f t="shared" si="0"/>
        <v>2</v>
      </c>
      <c r="L17" s="35">
        <f t="shared" si="1"/>
        <v>60</v>
      </c>
    </row>
    <row r="18" spans="1:12" ht="13.5" customHeight="1" x14ac:dyDescent="0.3">
      <c r="A18" s="34">
        <v>8</v>
      </c>
      <c r="B18" s="7" t="s">
        <v>18</v>
      </c>
      <c r="C18" s="8">
        <v>1</v>
      </c>
      <c r="D18" s="8">
        <v>1</v>
      </c>
      <c r="E18" s="8"/>
      <c r="F18" s="8"/>
      <c r="G18" s="8"/>
      <c r="H18" s="8"/>
      <c r="I18" s="27"/>
      <c r="J18" s="27"/>
      <c r="K18" s="45">
        <f t="shared" si="0"/>
        <v>1</v>
      </c>
      <c r="L18" s="35">
        <f t="shared" si="1"/>
        <v>30</v>
      </c>
    </row>
    <row r="19" spans="1:12" x14ac:dyDescent="0.3">
      <c r="A19" s="34">
        <v>9</v>
      </c>
      <c r="B19" s="7" t="s">
        <v>19</v>
      </c>
      <c r="C19" s="8">
        <v>1</v>
      </c>
      <c r="D19" s="8">
        <v>1</v>
      </c>
      <c r="E19" s="8"/>
      <c r="F19" s="8"/>
      <c r="G19" s="8"/>
      <c r="H19" s="8"/>
      <c r="I19" s="27"/>
      <c r="J19" s="27"/>
      <c r="K19" s="45">
        <f t="shared" si="0"/>
        <v>1</v>
      </c>
      <c r="L19" s="35">
        <f t="shared" si="1"/>
        <v>30</v>
      </c>
    </row>
    <row r="20" spans="1:12" x14ac:dyDescent="0.3">
      <c r="A20" s="34">
        <v>10</v>
      </c>
      <c r="B20" s="7" t="s">
        <v>20</v>
      </c>
      <c r="C20" s="8">
        <v>1</v>
      </c>
      <c r="D20" s="8">
        <v>1</v>
      </c>
      <c r="E20" s="8"/>
      <c r="F20" s="8"/>
      <c r="G20" s="8"/>
      <c r="H20" s="8"/>
      <c r="I20" s="27"/>
      <c r="J20" s="27"/>
      <c r="K20" s="45">
        <f t="shared" si="0"/>
        <v>1</v>
      </c>
      <c r="L20" s="35">
        <f t="shared" si="1"/>
        <v>30</v>
      </c>
    </row>
    <row r="21" spans="1:12" ht="16.5" customHeight="1" x14ac:dyDescent="0.3">
      <c r="A21" s="34">
        <v>11</v>
      </c>
      <c r="B21" s="7" t="s">
        <v>21</v>
      </c>
      <c r="C21" s="8">
        <v>1</v>
      </c>
      <c r="D21" s="8">
        <v>1</v>
      </c>
      <c r="E21" s="8"/>
      <c r="F21" s="8"/>
      <c r="G21" s="8"/>
      <c r="H21" s="8"/>
      <c r="I21" s="27"/>
      <c r="J21" s="27"/>
      <c r="K21" s="45">
        <f t="shared" si="0"/>
        <v>1</v>
      </c>
      <c r="L21" s="35">
        <f t="shared" si="1"/>
        <v>30</v>
      </c>
    </row>
    <row r="22" spans="1:12" ht="17.25" customHeight="1" x14ac:dyDescent="0.3">
      <c r="A22" s="34">
        <v>12</v>
      </c>
      <c r="B22" s="7" t="s">
        <v>38</v>
      </c>
      <c r="C22" s="8">
        <v>2</v>
      </c>
      <c r="D22" s="8">
        <v>2</v>
      </c>
      <c r="E22" s="8">
        <v>2</v>
      </c>
      <c r="F22" s="8">
        <v>2</v>
      </c>
      <c r="G22" s="8">
        <v>3</v>
      </c>
      <c r="H22" s="8">
        <v>3</v>
      </c>
      <c r="I22" s="27">
        <v>3</v>
      </c>
      <c r="J22" s="27">
        <v>3</v>
      </c>
      <c r="K22" s="45">
        <f t="shared" si="0"/>
        <v>10</v>
      </c>
      <c r="L22" s="35">
        <f t="shared" si="1"/>
        <v>300</v>
      </c>
    </row>
    <row r="23" spans="1:12" ht="14.25" customHeight="1" x14ac:dyDescent="0.3">
      <c r="A23" s="34">
        <v>13</v>
      </c>
      <c r="B23" s="7" t="s">
        <v>22</v>
      </c>
      <c r="C23" s="8">
        <v>1</v>
      </c>
      <c r="D23" s="8">
        <v>1</v>
      </c>
      <c r="E23" s="8"/>
      <c r="F23" s="8"/>
      <c r="G23" s="8"/>
      <c r="H23" s="8"/>
      <c r="I23" s="27"/>
      <c r="J23" s="27"/>
      <c r="K23" s="45">
        <f t="shared" si="0"/>
        <v>1</v>
      </c>
      <c r="L23" s="35">
        <f t="shared" si="1"/>
        <v>30</v>
      </c>
    </row>
    <row r="24" spans="1:12" ht="15" customHeight="1" x14ac:dyDescent="0.3">
      <c r="A24" s="34">
        <v>14</v>
      </c>
      <c r="B24" s="7" t="s">
        <v>23</v>
      </c>
      <c r="C24" s="8">
        <v>3</v>
      </c>
      <c r="D24" s="8">
        <v>3</v>
      </c>
      <c r="E24" s="8">
        <v>3</v>
      </c>
      <c r="F24" s="8">
        <v>3</v>
      </c>
      <c r="G24" s="8">
        <v>3</v>
      </c>
      <c r="H24" s="8">
        <v>3</v>
      </c>
      <c r="I24" s="27">
        <v>3</v>
      </c>
      <c r="J24" s="27">
        <v>3</v>
      </c>
      <c r="K24" s="45">
        <f t="shared" si="0"/>
        <v>12</v>
      </c>
      <c r="L24" s="35">
        <f t="shared" si="1"/>
        <v>360</v>
      </c>
    </row>
    <row r="25" spans="1:12" ht="15" customHeight="1" x14ac:dyDescent="0.3">
      <c r="A25" s="34">
        <v>15</v>
      </c>
      <c r="B25" s="7" t="s">
        <v>24</v>
      </c>
      <c r="C25" s="8">
        <v>1</v>
      </c>
      <c r="D25" s="8">
        <v>1</v>
      </c>
      <c r="E25" s="8"/>
      <c r="F25" s="8"/>
      <c r="G25" s="8"/>
      <c r="H25" s="8"/>
      <c r="I25" s="27"/>
      <c r="J25" s="27"/>
      <c r="K25" s="45">
        <f t="shared" si="0"/>
        <v>1</v>
      </c>
      <c r="L25" s="35">
        <f t="shared" si="1"/>
        <v>30</v>
      </c>
    </row>
    <row r="26" spans="1:12" ht="15" customHeight="1" x14ac:dyDescent="0.3">
      <c r="A26" s="34">
        <v>16</v>
      </c>
      <c r="B26" s="7" t="s">
        <v>25</v>
      </c>
      <c r="C26" s="8">
        <v>1</v>
      </c>
      <c r="D26" s="8">
        <v>1</v>
      </c>
      <c r="E26" s="8">
        <v>1</v>
      </c>
      <c r="F26" s="8">
        <v>1</v>
      </c>
      <c r="G26" s="8">
        <v>1</v>
      </c>
      <c r="H26" s="8">
        <v>1</v>
      </c>
      <c r="I26" s="27">
        <v>1</v>
      </c>
      <c r="J26" s="27">
        <v>1</v>
      </c>
      <c r="K26" s="45">
        <f t="shared" si="0"/>
        <v>4</v>
      </c>
      <c r="L26" s="35">
        <f t="shared" si="1"/>
        <v>120</v>
      </c>
    </row>
    <row r="27" spans="1:12" x14ac:dyDescent="0.3">
      <c r="A27" s="100" t="s">
        <v>26</v>
      </c>
      <c r="B27" s="101"/>
      <c r="C27" s="40">
        <f>SUM(C11:C26)</f>
        <v>22</v>
      </c>
      <c r="D27" s="40">
        <f t="shared" ref="D27:J27" si="2">SUM(D11:D26)</f>
        <v>22</v>
      </c>
      <c r="E27" s="40">
        <f t="shared" si="2"/>
        <v>14</v>
      </c>
      <c r="F27" s="40">
        <f t="shared" si="2"/>
        <v>14</v>
      </c>
      <c r="G27" s="40">
        <f t="shared" si="2"/>
        <v>14</v>
      </c>
      <c r="H27" s="40">
        <f t="shared" si="2"/>
        <v>14</v>
      </c>
      <c r="I27" s="68">
        <f t="shared" si="2"/>
        <v>13</v>
      </c>
      <c r="J27" s="68">
        <f t="shared" si="2"/>
        <v>17</v>
      </c>
      <c r="K27" s="104">
        <f>SUM(K11:K26)</f>
        <v>65</v>
      </c>
      <c r="L27" s="106">
        <f>SUM(L11:L26)</f>
        <v>1950</v>
      </c>
    </row>
    <row r="28" spans="1:12" x14ac:dyDescent="0.3">
      <c r="A28" s="102"/>
      <c r="B28" s="103"/>
      <c r="C28" s="107">
        <f>(C27+D27)/2</f>
        <v>22</v>
      </c>
      <c r="D28" s="108"/>
      <c r="E28" s="107">
        <f>(E27+F27)/2</f>
        <v>14</v>
      </c>
      <c r="F28" s="108"/>
      <c r="G28" s="107">
        <f>(G27+H27)/2</f>
        <v>14</v>
      </c>
      <c r="H28" s="108"/>
      <c r="I28" s="109">
        <f>(I27+J27)/2</f>
        <v>15</v>
      </c>
      <c r="J28" s="110"/>
      <c r="K28" s="105"/>
      <c r="L28" s="106"/>
    </row>
    <row r="29" spans="1:12" ht="15" customHeight="1" x14ac:dyDescent="0.3">
      <c r="A29" s="111" t="s">
        <v>27</v>
      </c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3"/>
    </row>
    <row r="30" spans="1:12" ht="15.75" customHeight="1" x14ac:dyDescent="0.3">
      <c r="A30" s="10">
        <v>1</v>
      </c>
      <c r="B30" s="11" t="s">
        <v>38</v>
      </c>
      <c r="C30" s="10">
        <v>1</v>
      </c>
      <c r="D30" s="10">
        <v>1</v>
      </c>
      <c r="E30" s="8">
        <v>2</v>
      </c>
      <c r="F30" s="8">
        <v>2</v>
      </c>
      <c r="G30" s="8">
        <v>2</v>
      </c>
      <c r="H30" s="8">
        <v>2</v>
      </c>
      <c r="I30" s="27">
        <v>2</v>
      </c>
      <c r="J30" s="27">
        <v>4</v>
      </c>
      <c r="K30" s="40">
        <f>SUM(C30:J30)/2</f>
        <v>8</v>
      </c>
      <c r="L30" s="40">
        <f>K30*30</f>
        <v>240</v>
      </c>
    </row>
    <row r="31" spans="1:12" ht="17.25" customHeight="1" x14ac:dyDescent="0.3">
      <c r="A31" s="10">
        <v>2</v>
      </c>
      <c r="B31" s="11" t="s">
        <v>50</v>
      </c>
      <c r="C31" s="10"/>
      <c r="D31" s="10"/>
      <c r="E31" s="8">
        <v>2</v>
      </c>
      <c r="F31" s="8">
        <v>2</v>
      </c>
      <c r="G31" s="8">
        <v>2</v>
      </c>
      <c r="H31" s="8">
        <v>2</v>
      </c>
      <c r="I31" s="27">
        <v>2</v>
      </c>
      <c r="J31" s="27">
        <v>2</v>
      </c>
      <c r="K31" s="40">
        <f>SUM(C31:J31)/2</f>
        <v>6</v>
      </c>
      <c r="L31" s="40">
        <f>K31*30</f>
        <v>180</v>
      </c>
    </row>
    <row r="32" spans="1:12" x14ac:dyDescent="0.3">
      <c r="A32" s="34">
        <v>3</v>
      </c>
      <c r="B32" s="7" t="s">
        <v>95</v>
      </c>
      <c r="C32" s="10"/>
      <c r="D32" s="10"/>
      <c r="E32" s="10"/>
      <c r="F32" s="10"/>
      <c r="G32" s="10">
        <v>2</v>
      </c>
      <c r="H32" s="10">
        <v>2</v>
      </c>
      <c r="I32" s="28">
        <v>1</v>
      </c>
      <c r="J32" s="28">
        <v>3</v>
      </c>
      <c r="K32" s="35">
        <f>SUM(C32:J32)/2</f>
        <v>4</v>
      </c>
      <c r="L32" s="35">
        <f>K32*30</f>
        <v>120</v>
      </c>
    </row>
    <row r="33" spans="1:12" x14ac:dyDescent="0.3">
      <c r="A33" s="114" t="s">
        <v>28</v>
      </c>
      <c r="B33" s="115"/>
      <c r="C33" s="40">
        <f>SUM(C30:C32)</f>
        <v>1</v>
      </c>
      <c r="D33" s="40">
        <f t="shared" ref="D33:H33" si="3">SUM(D30:D32)</f>
        <v>1</v>
      </c>
      <c r="E33" s="40">
        <f>SUM(E30:E32)</f>
        <v>4</v>
      </c>
      <c r="F33" s="40">
        <f t="shared" si="3"/>
        <v>4</v>
      </c>
      <c r="G33" s="40">
        <f>SUM(G30:G32)</f>
        <v>6</v>
      </c>
      <c r="H33" s="40">
        <f t="shared" si="3"/>
        <v>6</v>
      </c>
      <c r="I33" s="68">
        <f>SUM(I30:I32)</f>
        <v>5</v>
      </c>
      <c r="J33" s="68">
        <f>SUM(J30:J32)</f>
        <v>9</v>
      </c>
      <c r="K33" s="118">
        <f>SUM(K30:K32)</f>
        <v>18</v>
      </c>
      <c r="L33" s="106">
        <f>SUM(L30:L32)</f>
        <v>540</v>
      </c>
    </row>
    <row r="34" spans="1:12" ht="15" customHeight="1" x14ac:dyDescent="0.3">
      <c r="A34" s="116"/>
      <c r="B34" s="117"/>
      <c r="C34" s="107">
        <f>(C33+D33)/2</f>
        <v>1</v>
      </c>
      <c r="D34" s="108"/>
      <c r="E34" s="107">
        <f>(E33+F33)/2</f>
        <v>4</v>
      </c>
      <c r="F34" s="108"/>
      <c r="G34" s="107">
        <f>(G33+H33)/2</f>
        <v>6</v>
      </c>
      <c r="H34" s="108"/>
      <c r="I34" s="120">
        <f>(I33+J33)/2</f>
        <v>7</v>
      </c>
      <c r="J34" s="120"/>
      <c r="K34" s="119"/>
      <c r="L34" s="106"/>
    </row>
    <row r="35" spans="1:12" ht="21" customHeight="1" x14ac:dyDescent="0.3">
      <c r="A35" s="121" t="s">
        <v>29</v>
      </c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3"/>
    </row>
    <row r="36" spans="1:12" ht="16.5" customHeight="1" x14ac:dyDescent="0.3">
      <c r="A36" s="34">
        <v>1</v>
      </c>
      <c r="B36" s="7" t="s">
        <v>39</v>
      </c>
      <c r="C36" s="10">
        <v>3</v>
      </c>
      <c r="D36" s="10">
        <v>3</v>
      </c>
      <c r="E36" s="10">
        <v>2</v>
      </c>
      <c r="F36" s="10">
        <v>2</v>
      </c>
      <c r="G36" s="10"/>
      <c r="H36" s="10"/>
      <c r="I36" s="28"/>
      <c r="J36" s="28"/>
      <c r="K36" s="35">
        <f>SUM(C36:J36)/2</f>
        <v>5</v>
      </c>
      <c r="L36" s="35">
        <f>K36*30</f>
        <v>150</v>
      </c>
    </row>
    <row r="37" spans="1:12" ht="22.95" customHeight="1" x14ac:dyDescent="0.3">
      <c r="A37" s="34">
        <v>2</v>
      </c>
      <c r="B37" s="7" t="s">
        <v>56</v>
      </c>
      <c r="C37" s="10">
        <v>3</v>
      </c>
      <c r="D37" s="10">
        <v>3</v>
      </c>
      <c r="E37" s="10">
        <v>1</v>
      </c>
      <c r="F37" s="10">
        <v>1</v>
      </c>
      <c r="G37" s="10"/>
      <c r="H37" s="10"/>
      <c r="I37" s="28"/>
      <c r="J37" s="28"/>
      <c r="K37" s="35">
        <f t="shared" ref="K37:K43" si="4">SUM(C37:J37)/2</f>
        <v>4</v>
      </c>
      <c r="L37" s="35">
        <f t="shared" ref="L37:L43" si="5">K37*30</f>
        <v>120</v>
      </c>
    </row>
    <row r="38" spans="1:12" ht="16.5" customHeight="1" x14ac:dyDescent="0.3">
      <c r="A38" s="34">
        <v>3</v>
      </c>
      <c r="B38" s="7" t="s">
        <v>40</v>
      </c>
      <c r="C38" s="10"/>
      <c r="D38" s="10"/>
      <c r="E38" s="10">
        <v>4</v>
      </c>
      <c r="F38" s="10">
        <v>4</v>
      </c>
      <c r="G38" s="10"/>
      <c r="H38" s="10"/>
      <c r="I38" s="28"/>
      <c r="J38" s="28"/>
      <c r="K38" s="35">
        <f t="shared" si="4"/>
        <v>4</v>
      </c>
      <c r="L38" s="35">
        <f t="shared" si="5"/>
        <v>120</v>
      </c>
    </row>
    <row r="39" spans="1:12" x14ac:dyDescent="0.3">
      <c r="A39" s="34">
        <v>4</v>
      </c>
      <c r="B39" s="7" t="s">
        <v>41</v>
      </c>
      <c r="C39" s="10"/>
      <c r="D39" s="10"/>
      <c r="E39" s="10"/>
      <c r="F39" s="10"/>
      <c r="G39" s="10">
        <v>3</v>
      </c>
      <c r="H39" s="10">
        <v>3</v>
      </c>
      <c r="I39" s="28">
        <v>2</v>
      </c>
      <c r="J39" s="28"/>
      <c r="K39" s="35">
        <f>SUM(C39:J39)/2</f>
        <v>4</v>
      </c>
      <c r="L39" s="35">
        <f>K39*30</f>
        <v>120</v>
      </c>
    </row>
    <row r="40" spans="1:12" x14ac:dyDescent="0.3">
      <c r="A40" s="34">
        <v>5</v>
      </c>
      <c r="B40" s="7" t="s">
        <v>42</v>
      </c>
      <c r="C40" s="10"/>
      <c r="D40" s="10"/>
      <c r="E40" s="10"/>
      <c r="F40" s="10"/>
      <c r="G40" s="10">
        <v>2</v>
      </c>
      <c r="H40" s="10">
        <v>2</v>
      </c>
      <c r="I40" s="28">
        <v>2</v>
      </c>
      <c r="J40" s="28"/>
      <c r="K40" s="35">
        <f>SUM(C40:J40)/2</f>
        <v>3</v>
      </c>
      <c r="L40" s="35">
        <f>K40*30</f>
        <v>90</v>
      </c>
    </row>
    <row r="41" spans="1:12" x14ac:dyDescent="0.3">
      <c r="A41" s="34">
        <v>6</v>
      </c>
      <c r="B41" s="7" t="s">
        <v>67</v>
      </c>
      <c r="C41" s="10">
        <v>1</v>
      </c>
      <c r="D41" s="10">
        <v>1</v>
      </c>
      <c r="E41" s="10"/>
      <c r="F41" s="10"/>
      <c r="G41" s="10"/>
      <c r="H41" s="10"/>
      <c r="I41" s="28"/>
      <c r="J41" s="28"/>
      <c r="K41" s="35">
        <f>SUM(C41:J41)/2</f>
        <v>1</v>
      </c>
      <c r="L41" s="35">
        <f>K41*30</f>
        <v>30</v>
      </c>
    </row>
    <row r="42" spans="1:12" x14ac:dyDescent="0.3">
      <c r="A42" s="34">
        <v>7</v>
      </c>
      <c r="B42" s="7" t="s">
        <v>57</v>
      </c>
      <c r="C42" s="10"/>
      <c r="D42" s="10"/>
      <c r="E42" s="10"/>
      <c r="F42" s="10"/>
      <c r="G42" s="10">
        <v>1</v>
      </c>
      <c r="H42" s="10">
        <v>1</v>
      </c>
      <c r="I42" s="28">
        <v>2</v>
      </c>
      <c r="J42" s="28"/>
      <c r="K42" s="35">
        <f t="shared" ref="K42" si="6">SUM(C42:J42)/2</f>
        <v>2</v>
      </c>
      <c r="L42" s="35">
        <f t="shared" ref="L42" si="7">K42*30</f>
        <v>60</v>
      </c>
    </row>
    <row r="43" spans="1:12" ht="20.25" customHeight="1" x14ac:dyDescent="0.3">
      <c r="A43" s="34">
        <v>8</v>
      </c>
      <c r="B43" s="7" t="s">
        <v>74</v>
      </c>
      <c r="C43" s="10"/>
      <c r="D43" s="10"/>
      <c r="E43" s="10"/>
      <c r="F43" s="10"/>
      <c r="G43" s="10">
        <v>2</v>
      </c>
      <c r="H43" s="10">
        <v>2</v>
      </c>
      <c r="I43" s="28"/>
      <c r="J43" s="28"/>
      <c r="K43" s="35">
        <f t="shared" si="4"/>
        <v>2</v>
      </c>
      <c r="L43" s="35">
        <f t="shared" si="5"/>
        <v>60</v>
      </c>
    </row>
    <row r="44" spans="1:12" ht="15" customHeight="1" x14ac:dyDescent="0.3">
      <c r="A44" s="114" t="s">
        <v>28</v>
      </c>
      <c r="B44" s="124"/>
      <c r="C44" s="40">
        <f t="shared" ref="C44:L44" si="8">SUM(C36:C43)</f>
        <v>7</v>
      </c>
      <c r="D44" s="40">
        <f t="shared" si="8"/>
        <v>7</v>
      </c>
      <c r="E44" s="40">
        <f t="shared" si="8"/>
        <v>7</v>
      </c>
      <c r="F44" s="40">
        <f t="shared" si="8"/>
        <v>7</v>
      </c>
      <c r="G44" s="40">
        <f t="shared" si="8"/>
        <v>8</v>
      </c>
      <c r="H44" s="40">
        <f t="shared" si="8"/>
        <v>8</v>
      </c>
      <c r="I44" s="68">
        <f t="shared" si="8"/>
        <v>6</v>
      </c>
      <c r="J44" s="68"/>
      <c r="K44" s="104">
        <f t="shared" si="8"/>
        <v>25</v>
      </c>
      <c r="L44" s="104">
        <f t="shared" si="8"/>
        <v>750</v>
      </c>
    </row>
    <row r="45" spans="1:12" ht="14.25" customHeight="1" x14ac:dyDescent="0.3">
      <c r="A45" s="116"/>
      <c r="B45" s="125"/>
      <c r="C45" s="107">
        <f>(C44+D44)/2</f>
        <v>7</v>
      </c>
      <c r="D45" s="108"/>
      <c r="E45" s="107">
        <f>(E44+F44)/2</f>
        <v>7</v>
      </c>
      <c r="F45" s="108"/>
      <c r="G45" s="107">
        <f>(G44+H44)/2</f>
        <v>8</v>
      </c>
      <c r="H45" s="108"/>
      <c r="I45" s="109">
        <f>(I44+J44)/2</f>
        <v>3</v>
      </c>
      <c r="J45" s="110"/>
      <c r="K45" s="105"/>
      <c r="L45" s="105"/>
    </row>
    <row r="46" spans="1:12" ht="17.25" customHeight="1" x14ac:dyDescent="0.3">
      <c r="A46" s="126" t="s">
        <v>30</v>
      </c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</row>
    <row r="47" spans="1:12" x14ac:dyDescent="0.3">
      <c r="A47" s="34">
        <v>1</v>
      </c>
      <c r="B47" s="7" t="s">
        <v>43</v>
      </c>
      <c r="C47" s="8">
        <v>2</v>
      </c>
      <c r="D47" s="8">
        <v>2</v>
      </c>
      <c r="E47" s="10">
        <v>1</v>
      </c>
      <c r="F47" s="10">
        <v>1</v>
      </c>
      <c r="G47" s="10"/>
      <c r="H47" s="10"/>
      <c r="I47" s="28"/>
      <c r="J47" s="28"/>
      <c r="K47" s="35">
        <f t="shared" ref="K47:K53" si="9">SUM(C47:J47)/2</f>
        <v>3</v>
      </c>
      <c r="L47" s="35">
        <f t="shared" ref="L47:L53" si="10">K47*30</f>
        <v>90</v>
      </c>
    </row>
    <row r="48" spans="1:12" x14ac:dyDescent="0.3">
      <c r="A48" s="34">
        <v>2</v>
      </c>
      <c r="B48" s="7" t="s">
        <v>44</v>
      </c>
      <c r="C48" s="10"/>
      <c r="D48" s="10"/>
      <c r="E48" s="10">
        <v>3</v>
      </c>
      <c r="F48" s="10">
        <v>3</v>
      </c>
      <c r="G48" s="10"/>
      <c r="H48" s="10"/>
      <c r="I48" s="28"/>
      <c r="J48" s="28"/>
      <c r="K48" s="35">
        <f t="shared" si="9"/>
        <v>3</v>
      </c>
      <c r="L48" s="35">
        <f t="shared" si="10"/>
        <v>90</v>
      </c>
    </row>
    <row r="49" spans="1:12" x14ac:dyDescent="0.3">
      <c r="A49" s="34">
        <v>3</v>
      </c>
      <c r="B49" s="7" t="s">
        <v>45</v>
      </c>
      <c r="C49" s="10"/>
      <c r="D49" s="10"/>
      <c r="E49" s="10">
        <v>4</v>
      </c>
      <c r="F49" s="10">
        <v>4</v>
      </c>
      <c r="G49" s="10"/>
      <c r="H49" s="10"/>
      <c r="I49" s="28"/>
      <c r="J49" s="28"/>
      <c r="K49" s="35">
        <f t="shared" si="9"/>
        <v>4</v>
      </c>
      <c r="L49" s="35">
        <f t="shared" si="10"/>
        <v>120</v>
      </c>
    </row>
    <row r="50" spans="1:12" x14ac:dyDescent="0.3">
      <c r="A50" s="34">
        <v>4</v>
      </c>
      <c r="B50" s="7" t="s">
        <v>46</v>
      </c>
      <c r="C50" s="10"/>
      <c r="D50" s="10"/>
      <c r="E50" s="10"/>
      <c r="F50" s="10"/>
      <c r="G50" s="10">
        <v>2</v>
      </c>
      <c r="H50" s="10">
        <v>2</v>
      </c>
      <c r="I50" s="28">
        <v>6</v>
      </c>
      <c r="J50" s="28"/>
      <c r="K50" s="35">
        <f t="shared" si="9"/>
        <v>5</v>
      </c>
      <c r="L50" s="35">
        <f t="shared" si="10"/>
        <v>150</v>
      </c>
    </row>
    <row r="51" spans="1:12" x14ac:dyDescent="0.3">
      <c r="A51" s="34">
        <v>5</v>
      </c>
      <c r="B51" s="7" t="s">
        <v>47</v>
      </c>
      <c r="C51" s="10"/>
      <c r="D51" s="10"/>
      <c r="E51" s="10"/>
      <c r="F51" s="10"/>
      <c r="G51" s="10">
        <v>4</v>
      </c>
      <c r="H51" s="10">
        <v>4</v>
      </c>
      <c r="I51" s="28">
        <v>6</v>
      </c>
      <c r="J51" s="28"/>
      <c r="K51" s="35">
        <f t="shared" ref="K51:K52" si="11">SUM(C51:J51)/2</f>
        <v>7</v>
      </c>
      <c r="L51" s="35">
        <f t="shared" si="10"/>
        <v>210</v>
      </c>
    </row>
    <row r="52" spans="1:12" x14ac:dyDescent="0.3">
      <c r="A52" s="34">
        <v>6</v>
      </c>
      <c r="B52" s="7" t="s">
        <v>75</v>
      </c>
      <c r="C52" s="10">
        <v>1</v>
      </c>
      <c r="D52" s="10">
        <v>1</v>
      </c>
      <c r="E52" s="10"/>
      <c r="F52" s="10"/>
      <c r="G52" s="10"/>
      <c r="H52" s="10"/>
      <c r="I52" s="28"/>
      <c r="J52" s="28"/>
      <c r="K52" s="35">
        <f t="shared" si="11"/>
        <v>1</v>
      </c>
      <c r="L52" s="35">
        <f t="shared" si="10"/>
        <v>30</v>
      </c>
    </row>
    <row r="53" spans="1:12" x14ac:dyDescent="0.3">
      <c r="A53" s="34">
        <v>7</v>
      </c>
      <c r="B53" s="7" t="s">
        <v>76</v>
      </c>
      <c r="C53" s="10"/>
      <c r="D53" s="10"/>
      <c r="E53" s="10">
        <v>2</v>
      </c>
      <c r="F53" s="10">
        <v>2</v>
      </c>
      <c r="G53" s="10"/>
      <c r="H53" s="10"/>
      <c r="I53" s="28"/>
      <c r="J53" s="28"/>
      <c r="K53" s="35">
        <f t="shared" si="9"/>
        <v>2</v>
      </c>
      <c r="L53" s="35">
        <f t="shared" si="10"/>
        <v>60</v>
      </c>
    </row>
    <row r="54" spans="1:12" x14ac:dyDescent="0.3">
      <c r="A54" s="114" t="s">
        <v>28</v>
      </c>
      <c r="B54" s="124"/>
      <c r="C54" s="40">
        <f t="shared" ref="C54:L54" si="12">SUM(C47:C53)</f>
        <v>3</v>
      </c>
      <c r="D54" s="40">
        <f t="shared" si="12"/>
        <v>3</v>
      </c>
      <c r="E54" s="40">
        <f t="shared" si="12"/>
        <v>10</v>
      </c>
      <c r="F54" s="40">
        <f t="shared" si="12"/>
        <v>10</v>
      </c>
      <c r="G54" s="40">
        <f t="shared" si="12"/>
        <v>6</v>
      </c>
      <c r="H54" s="40">
        <f t="shared" si="12"/>
        <v>6</v>
      </c>
      <c r="I54" s="68">
        <f t="shared" si="12"/>
        <v>12</v>
      </c>
      <c r="J54" s="68"/>
      <c r="K54" s="104">
        <f t="shared" si="12"/>
        <v>25</v>
      </c>
      <c r="L54" s="104">
        <f t="shared" si="12"/>
        <v>750</v>
      </c>
    </row>
    <row r="55" spans="1:12" ht="13.5" customHeight="1" x14ac:dyDescent="0.3">
      <c r="A55" s="116"/>
      <c r="B55" s="125"/>
      <c r="C55" s="107">
        <f>(C54+D54)/2</f>
        <v>3</v>
      </c>
      <c r="D55" s="108"/>
      <c r="E55" s="107">
        <f>(E54+F54)/2</f>
        <v>10</v>
      </c>
      <c r="F55" s="108"/>
      <c r="G55" s="107">
        <f>(G54+H54)/2</f>
        <v>6</v>
      </c>
      <c r="H55" s="108"/>
      <c r="I55" s="109">
        <f>(I54+J54)/2</f>
        <v>6</v>
      </c>
      <c r="J55" s="110"/>
      <c r="K55" s="105"/>
      <c r="L55" s="105"/>
    </row>
    <row r="56" spans="1:12" ht="13.5" customHeight="1" x14ac:dyDescent="0.3">
      <c r="A56" s="127" t="s">
        <v>31</v>
      </c>
      <c r="B56" s="128"/>
      <c r="C56" s="40">
        <f t="shared" ref="C56:L56" si="13">C44+C54</f>
        <v>10</v>
      </c>
      <c r="D56" s="40">
        <f t="shared" si="13"/>
        <v>10</v>
      </c>
      <c r="E56" s="40">
        <f t="shared" si="13"/>
        <v>17</v>
      </c>
      <c r="F56" s="40">
        <f t="shared" si="13"/>
        <v>17</v>
      </c>
      <c r="G56" s="40">
        <f t="shared" si="13"/>
        <v>14</v>
      </c>
      <c r="H56" s="40">
        <f t="shared" si="13"/>
        <v>14</v>
      </c>
      <c r="I56" s="68">
        <f t="shared" si="13"/>
        <v>18</v>
      </c>
      <c r="J56" s="68"/>
      <c r="K56" s="104">
        <f t="shared" si="13"/>
        <v>50</v>
      </c>
      <c r="L56" s="104">
        <f t="shared" si="13"/>
        <v>1500</v>
      </c>
    </row>
    <row r="57" spans="1:12" ht="13.5" customHeight="1" x14ac:dyDescent="0.3">
      <c r="A57" s="129"/>
      <c r="B57" s="130"/>
      <c r="C57" s="107">
        <f>(C56+D56)/2</f>
        <v>10</v>
      </c>
      <c r="D57" s="108"/>
      <c r="E57" s="107">
        <f>(E56+F56)/2</f>
        <v>17</v>
      </c>
      <c r="F57" s="108"/>
      <c r="G57" s="107">
        <f>(G56+H56)/2</f>
        <v>14</v>
      </c>
      <c r="H57" s="108"/>
      <c r="I57" s="109">
        <f>(I56+J56)/2</f>
        <v>9</v>
      </c>
      <c r="J57" s="110"/>
      <c r="K57" s="105"/>
      <c r="L57" s="105"/>
    </row>
    <row r="58" spans="1:12" ht="15" customHeight="1" x14ac:dyDescent="0.3">
      <c r="A58" s="131" t="s">
        <v>84</v>
      </c>
      <c r="B58" s="132"/>
      <c r="C58" s="40">
        <f>SUM(C27,C33,C44,C54)</f>
        <v>33</v>
      </c>
      <c r="D58" s="40">
        <f t="shared" ref="D58:H58" si="14">SUM(D27,D33,D44,D54)</f>
        <v>33</v>
      </c>
      <c r="E58" s="40">
        <f>SUM(E27,E33,E44,E54)</f>
        <v>35</v>
      </c>
      <c r="F58" s="40">
        <f t="shared" si="14"/>
        <v>35</v>
      </c>
      <c r="G58" s="40">
        <f>SUM(G27,G33,G44,G54)</f>
        <v>34</v>
      </c>
      <c r="H58" s="40">
        <f t="shared" si="14"/>
        <v>34</v>
      </c>
      <c r="I58" s="68">
        <f>SUM(I27,I33,I44,I54)</f>
        <v>36</v>
      </c>
      <c r="J58" s="68">
        <f>SUM(J27,J33,J44,J54)</f>
        <v>26</v>
      </c>
      <c r="K58" s="104">
        <f>SUM(K27,K33,K56,)</f>
        <v>133</v>
      </c>
      <c r="L58" s="104">
        <f>SUM(L27,L33,L44,L54)</f>
        <v>3990</v>
      </c>
    </row>
    <row r="59" spans="1:12" ht="18" customHeight="1" x14ac:dyDescent="0.3">
      <c r="A59" s="133"/>
      <c r="B59" s="134"/>
      <c r="C59" s="107">
        <f>(C58+D58)/2</f>
        <v>33</v>
      </c>
      <c r="D59" s="108"/>
      <c r="E59" s="107">
        <f>(E58+F58)/2</f>
        <v>35</v>
      </c>
      <c r="F59" s="108"/>
      <c r="G59" s="107">
        <f>(G58+H58)/2</f>
        <v>34</v>
      </c>
      <c r="H59" s="108"/>
      <c r="I59" s="109">
        <f>(I58+J58)/2</f>
        <v>31</v>
      </c>
      <c r="J59" s="110"/>
      <c r="K59" s="105"/>
      <c r="L59" s="105"/>
    </row>
    <row r="60" spans="1:12" ht="31.5" customHeight="1" x14ac:dyDescent="0.3">
      <c r="A60" s="121" t="s">
        <v>94</v>
      </c>
      <c r="B60" s="123"/>
      <c r="C60" s="38"/>
      <c r="D60" s="39"/>
      <c r="E60" s="40">
        <v>1</v>
      </c>
      <c r="F60" s="40">
        <v>1</v>
      </c>
      <c r="G60" s="40">
        <v>1</v>
      </c>
      <c r="H60" s="39">
        <v>1</v>
      </c>
      <c r="I60" s="68">
        <v>1</v>
      </c>
      <c r="J60" s="70">
        <v>1</v>
      </c>
      <c r="K60" s="35">
        <f t="shared" ref="K60" si="15">SUM(C60:J60)/2</f>
        <v>3</v>
      </c>
      <c r="L60" s="35">
        <f t="shared" ref="L60" si="16">K60*30</f>
        <v>90</v>
      </c>
    </row>
    <row r="61" spans="1:12" ht="16.5" customHeight="1" x14ac:dyDescent="0.3">
      <c r="A61" s="100" t="s">
        <v>85</v>
      </c>
      <c r="B61" s="146"/>
      <c r="C61" s="40">
        <f>SUM(C58,C60,)</f>
        <v>33</v>
      </c>
      <c r="D61" s="40">
        <f t="shared" ref="D61:F61" si="17">SUM(D58,D60,)</f>
        <v>33</v>
      </c>
      <c r="E61" s="40">
        <f t="shared" si="17"/>
        <v>36</v>
      </c>
      <c r="F61" s="40">
        <f t="shared" si="17"/>
        <v>36</v>
      </c>
      <c r="G61" s="40">
        <f t="shared" ref="G61" si="18">SUM(G58,G60,)</f>
        <v>35</v>
      </c>
      <c r="H61" s="40">
        <f t="shared" ref="H61:I61" si="19">SUM(H58,H60,)</f>
        <v>35</v>
      </c>
      <c r="I61" s="68">
        <f t="shared" si="19"/>
        <v>37</v>
      </c>
      <c r="J61" s="68">
        <f t="shared" ref="J61" si="20">SUM(J58,J60,)</f>
        <v>27</v>
      </c>
      <c r="K61" s="104">
        <f>SUM(K58,K60,)</f>
        <v>136</v>
      </c>
      <c r="L61" s="104">
        <f>SUM(L58,L60,)</f>
        <v>4080</v>
      </c>
    </row>
    <row r="62" spans="1:12" ht="14.25" customHeight="1" x14ac:dyDescent="0.3">
      <c r="A62" s="102"/>
      <c r="B62" s="147"/>
      <c r="C62" s="107">
        <f>(C61+D61)/2</f>
        <v>33</v>
      </c>
      <c r="D62" s="108"/>
      <c r="E62" s="107">
        <f>(E61+F61)/2</f>
        <v>36</v>
      </c>
      <c r="F62" s="108"/>
      <c r="G62" s="107">
        <f>(G61+H61)/2</f>
        <v>35</v>
      </c>
      <c r="H62" s="108"/>
      <c r="I62" s="109">
        <f>(I61+J61)/2</f>
        <v>32</v>
      </c>
      <c r="J62" s="110"/>
      <c r="K62" s="105"/>
      <c r="L62" s="105"/>
    </row>
    <row r="63" spans="1:12" ht="18.75" customHeight="1" x14ac:dyDescent="0.3">
      <c r="A63" s="34">
        <v>1</v>
      </c>
      <c r="B63" s="7" t="s">
        <v>98</v>
      </c>
      <c r="C63" s="135" t="s">
        <v>72</v>
      </c>
      <c r="D63" s="136"/>
      <c r="E63" s="135" t="s">
        <v>72</v>
      </c>
      <c r="F63" s="136"/>
      <c r="G63" s="135" t="s">
        <v>72</v>
      </c>
      <c r="H63" s="136"/>
      <c r="I63" s="137"/>
      <c r="J63" s="138"/>
      <c r="K63" s="35">
        <v>1.21</v>
      </c>
      <c r="L63" s="35">
        <v>42</v>
      </c>
    </row>
    <row r="64" spans="1:12" x14ac:dyDescent="0.3">
      <c r="A64" s="34">
        <v>2</v>
      </c>
      <c r="B64" s="7" t="s">
        <v>48</v>
      </c>
      <c r="C64" s="10">
        <v>2</v>
      </c>
      <c r="D64" s="10">
        <v>2</v>
      </c>
      <c r="E64" s="8">
        <v>2</v>
      </c>
      <c r="F64" s="8">
        <v>2</v>
      </c>
      <c r="G64" s="8">
        <v>2</v>
      </c>
      <c r="H64" s="8">
        <v>2</v>
      </c>
      <c r="I64" s="27">
        <v>2</v>
      </c>
      <c r="J64" s="27">
        <v>2</v>
      </c>
      <c r="K64" s="35">
        <f>SUM(C64:J64)/2</f>
        <v>8</v>
      </c>
      <c r="L64" s="35">
        <f>K64*30</f>
        <v>240</v>
      </c>
    </row>
    <row r="65" spans="1:12" x14ac:dyDescent="0.3">
      <c r="A65" s="139" t="s">
        <v>32</v>
      </c>
      <c r="B65" s="139"/>
      <c r="C65" s="65">
        <f t="shared" ref="C65:J65" si="21">SUM(C61,C64,)</f>
        <v>35</v>
      </c>
      <c r="D65" s="65">
        <f t="shared" si="21"/>
        <v>35</v>
      </c>
      <c r="E65" s="65">
        <f t="shared" si="21"/>
        <v>38</v>
      </c>
      <c r="F65" s="65">
        <f t="shared" si="21"/>
        <v>38</v>
      </c>
      <c r="G65" s="65">
        <f t="shared" si="21"/>
        <v>37</v>
      </c>
      <c r="H65" s="65">
        <f t="shared" si="21"/>
        <v>37</v>
      </c>
      <c r="I65" s="71">
        <f t="shared" si="21"/>
        <v>39</v>
      </c>
      <c r="J65" s="71">
        <f t="shared" si="21"/>
        <v>29</v>
      </c>
      <c r="K65" s="145">
        <f>SUM(K61,K63,K64,)</f>
        <v>145.21</v>
      </c>
      <c r="L65" s="142">
        <f>SUM(L61,L63,L64,)</f>
        <v>4362</v>
      </c>
    </row>
    <row r="66" spans="1:12" x14ac:dyDescent="0.3">
      <c r="A66" s="139"/>
      <c r="B66" s="139"/>
      <c r="C66" s="143">
        <f>(C65+D65)/2</f>
        <v>35</v>
      </c>
      <c r="D66" s="143"/>
      <c r="E66" s="143">
        <f>(E65+F65)/2</f>
        <v>38</v>
      </c>
      <c r="F66" s="143"/>
      <c r="G66" s="143">
        <f>(G65+H65)/2</f>
        <v>37</v>
      </c>
      <c r="H66" s="143"/>
      <c r="I66" s="144">
        <f>(I65+J65)/2</f>
        <v>34</v>
      </c>
      <c r="J66" s="144"/>
      <c r="K66" s="145"/>
      <c r="L66" s="142"/>
    </row>
    <row r="67" spans="1:12" x14ac:dyDescent="0.3">
      <c r="A67" s="57"/>
      <c r="B67" s="57"/>
      <c r="C67" s="59"/>
      <c r="D67" s="59"/>
      <c r="E67" s="59"/>
      <c r="F67" s="59"/>
      <c r="G67" s="59"/>
      <c r="H67" s="59"/>
      <c r="I67" s="59"/>
      <c r="J67" s="59"/>
      <c r="K67" s="60"/>
      <c r="L67" s="58"/>
    </row>
    <row r="68" spans="1:12" x14ac:dyDescent="0.3">
      <c r="A68" s="13"/>
      <c r="B68" s="139" t="s">
        <v>33</v>
      </c>
      <c r="C68" s="139"/>
      <c r="D68" s="139"/>
      <c r="E68" s="139"/>
      <c r="F68" s="106" t="s">
        <v>34</v>
      </c>
      <c r="G68" s="106"/>
      <c r="H68" s="106"/>
      <c r="I68" s="106" t="s">
        <v>35</v>
      </c>
      <c r="J68" s="106"/>
      <c r="K68" s="106"/>
      <c r="L68" s="14"/>
    </row>
    <row r="69" spans="1:12" ht="15" customHeight="1" x14ac:dyDescent="0.3">
      <c r="A69" s="13"/>
      <c r="B69" s="140" t="s">
        <v>51</v>
      </c>
      <c r="C69" s="140"/>
      <c r="D69" s="140"/>
      <c r="E69" s="140"/>
      <c r="F69" s="141">
        <v>4</v>
      </c>
      <c r="G69" s="141"/>
      <c r="H69" s="141"/>
      <c r="I69" s="141">
        <v>140</v>
      </c>
      <c r="J69" s="141"/>
      <c r="K69" s="141"/>
      <c r="L69" s="150"/>
    </row>
    <row r="70" spans="1:12" x14ac:dyDescent="0.3">
      <c r="A70" s="13"/>
      <c r="B70" s="140" t="s">
        <v>36</v>
      </c>
      <c r="C70" s="140"/>
      <c r="D70" s="140"/>
      <c r="E70" s="140"/>
      <c r="F70" s="151">
        <v>4</v>
      </c>
      <c r="G70" s="151"/>
      <c r="H70" s="151"/>
      <c r="I70" s="151">
        <v>140</v>
      </c>
      <c r="J70" s="151"/>
      <c r="K70" s="151"/>
      <c r="L70" s="150"/>
    </row>
    <row r="71" spans="1:12" x14ac:dyDescent="0.3">
      <c r="A71" s="13"/>
      <c r="B71" s="152" t="s">
        <v>37</v>
      </c>
      <c r="C71" s="152"/>
      <c r="D71" s="152"/>
      <c r="E71" s="152"/>
      <c r="F71" s="106">
        <f>SUM(F69:F70)</f>
        <v>8</v>
      </c>
      <c r="G71" s="106"/>
      <c r="H71" s="106"/>
      <c r="I71" s="106">
        <f>SUM(I69:I70)</f>
        <v>280</v>
      </c>
      <c r="J71" s="106"/>
      <c r="K71" s="106"/>
      <c r="L71" s="15"/>
    </row>
    <row r="72" spans="1:12" x14ac:dyDescent="0.3">
      <c r="A72" s="13"/>
      <c r="B72" s="55"/>
      <c r="C72" s="55"/>
      <c r="D72" s="55"/>
      <c r="E72" s="55"/>
      <c r="F72" s="56"/>
      <c r="G72" s="56"/>
      <c r="H72" s="56"/>
      <c r="I72" s="56"/>
      <c r="J72" s="56"/>
      <c r="K72" s="56"/>
      <c r="L72" s="15"/>
    </row>
    <row r="73" spans="1:12" x14ac:dyDescent="0.3">
      <c r="A73" s="148" t="s">
        <v>55</v>
      </c>
      <c r="B73" s="148"/>
      <c r="C73" s="148"/>
      <c r="D73" s="148"/>
      <c r="E73" s="148"/>
      <c r="F73" s="148"/>
      <c r="G73" s="148"/>
      <c r="H73" s="148"/>
      <c r="I73" s="148"/>
      <c r="J73" s="148"/>
      <c r="K73" s="148"/>
      <c r="L73" s="148"/>
    </row>
    <row r="74" spans="1:12" ht="14.4" customHeight="1" x14ac:dyDescent="0.3">
      <c r="A74" s="148" t="s">
        <v>81</v>
      </c>
      <c r="B74" s="148"/>
      <c r="C74" s="148"/>
      <c r="D74" s="148"/>
      <c r="E74" s="148"/>
      <c r="F74" s="148"/>
      <c r="G74" s="148"/>
      <c r="H74" s="148"/>
      <c r="I74" s="148"/>
      <c r="J74" s="148"/>
      <c r="K74" s="148"/>
      <c r="L74" s="148"/>
    </row>
    <row r="75" spans="1:12" ht="14.4" customHeight="1" x14ac:dyDescent="0.3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</row>
    <row r="76" spans="1:12" ht="14.4" customHeight="1" x14ac:dyDescent="0.3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</row>
    <row r="77" spans="1:12" x14ac:dyDescent="0.3">
      <c r="A77" s="3"/>
      <c r="B77" s="149" t="s">
        <v>79</v>
      </c>
      <c r="C77" s="149"/>
      <c r="D77" s="149"/>
      <c r="E77" s="149"/>
      <c r="F77" s="149"/>
      <c r="G77" s="149"/>
      <c r="H77" s="149"/>
      <c r="I77" s="149"/>
      <c r="J77" s="149"/>
      <c r="K77" s="149"/>
      <c r="L77" s="149"/>
    </row>
    <row r="78" spans="1:12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x14ac:dyDescent="0.3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2" x14ac:dyDescent="0.3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2" x14ac:dyDescent="0.3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2" x14ac:dyDescent="0.3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2" x14ac:dyDescent="0.3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2" x14ac:dyDescent="0.3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2" x14ac:dyDescent="0.3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2" x14ac:dyDescent="0.3">
      <c r="A91" s="1"/>
      <c r="B91" s="1"/>
      <c r="C91" s="1"/>
      <c r="D91" s="1"/>
      <c r="E91" s="1"/>
      <c r="F91" s="1"/>
      <c r="G91" s="1"/>
      <c r="H91" s="1"/>
      <c r="I91" s="1"/>
      <c r="J91" s="1"/>
    </row>
  </sheetData>
  <mergeCells count="95">
    <mergeCell ref="L61:L62"/>
    <mergeCell ref="A61:B62"/>
    <mergeCell ref="A73:L73"/>
    <mergeCell ref="A74:L74"/>
    <mergeCell ref="B77:L77"/>
    <mergeCell ref="K61:K62"/>
    <mergeCell ref="L69:L70"/>
    <mergeCell ref="B70:E70"/>
    <mergeCell ref="F70:H70"/>
    <mergeCell ref="I70:K70"/>
    <mergeCell ref="B71:E71"/>
    <mergeCell ref="F71:H71"/>
    <mergeCell ref="I71:K71"/>
    <mergeCell ref="B68:E68"/>
    <mergeCell ref="F68:H68"/>
    <mergeCell ref="I68:K68"/>
    <mergeCell ref="A60:B60"/>
    <mergeCell ref="C62:D62"/>
    <mergeCell ref="E62:F62"/>
    <mergeCell ref="G62:H62"/>
    <mergeCell ref="I62:J62"/>
    <mergeCell ref="B69:E69"/>
    <mergeCell ref="F69:H69"/>
    <mergeCell ref="I69:K69"/>
    <mergeCell ref="L65:L66"/>
    <mergeCell ref="C66:D66"/>
    <mergeCell ref="E66:F66"/>
    <mergeCell ref="G66:H66"/>
    <mergeCell ref="I66:J66"/>
    <mergeCell ref="K65:K66"/>
    <mergeCell ref="C63:D63"/>
    <mergeCell ref="E63:F63"/>
    <mergeCell ref="G63:H63"/>
    <mergeCell ref="I63:J63"/>
    <mergeCell ref="A65:B66"/>
    <mergeCell ref="A58:B59"/>
    <mergeCell ref="K58:K59"/>
    <mergeCell ref="L58:L59"/>
    <mergeCell ref="C59:D59"/>
    <mergeCell ref="E59:F59"/>
    <mergeCell ref="G59:H59"/>
    <mergeCell ref="I59:J59"/>
    <mergeCell ref="A56:B57"/>
    <mergeCell ref="K56:K57"/>
    <mergeCell ref="L56:L57"/>
    <mergeCell ref="C57:D57"/>
    <mergeCell ref="E57:F57"/>
    <mergeCell ref="G57:H57"/>
    <mergeCell ref="I57:J57"/>
    <mergeCell ref="A46:L46"/>
    <mergeCell ref="A54:B55"/>
    <mergeCell ref="K54:K55"/>
    <mergeCell ref="L54:L55"/>
    <mergeCell ref="C55:D55"/>
    <mergeCell ref="E55:F55"/>
    <mergeCell ref="G55:H55"/>
    <mergeCell ref="I55:J55"/>
    <mergeCell ref="A35:L35"/>
    <mergeCell ref="A44:B45"/>
    <mergeCell ref="K44:K45"/>
    <mergeCell ref="L44:L45"/>
    <mergeCell ref="C45:D45"/>
    <mergeCell ref="E45:F45"/>
    <mergeCell ref="G45:H45"/>
    <mergeCell ref="I45:J45"/>
    <mergeCell ref="A29:L29"/>
    <mergeCell ref="A33:B34"/>
    <mergeCell ref="K33:K34"/>
    <mergeCell ref="L33:L34"/>
    <mergeCell ref="C34:D34"/>
    <mergeCell ref="E34:F34"/>
    <mergeCell ref="G34:H34"/>
    <mergeCell ref="I34:J34"/>
    <mergeCell ref="A27:B28"/>
    <mergeCell ref="K27:K28"/>
    <mergeCell ref="L27:L28"/>
    <mergeCell ref="C28:D28"/>
    <mergeCell ref="E28:F28"/>
    <mergeCell ref="G28:H28"/>
    <mergeCell ref="I28:J28"/>
    <mergeCell ref="A6:L6"/>
    <mergeCell ref="A1:L1"/>
    <mergeCell ref="A2:L2"/>
    <mergeCell ref="A3:L3"/>
    <mergeCell ref="A4:L4"/>
    <mergeCell ref="A5:L5"/>
    <mergeCell ref="A10:L10"/>
    <mergeCell ref="A7:A9"/>
    <mergeCell ref="B7:B9"/>
    <mergeCell ref="C7:J7"/>
    <mergeCell ref="K7:L8"/>
    <mergeCell ref="C8:D8"/>
    <mergeCell ref="E8:F8"/>
    <mergeCell ref="G8:H8"/>
    <mergeCell ref="I8:J8"/>
  </mergeCells>
  <printOptions horizontalCentered="1"/>
  <pageMargins left="0.31496062992125984" right="0.31496062992125984" top="0.19685039370078741" bottom="0.35433070866141736" header="0" footer="0"/>
  <pageSetup paperSize="9" scale="65" orientation="portrait" r:id="rId1"/>
  <ignoredErrors>
    <ignoredError sqref="G56 I56 I5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9"/>
  <sheetViews>
    <sheetView topLeftCell="A49" zoomScaleNormal="100" workbookViewId="0">
      <selection activeCell="L60" sqref="L60"/>
    </sheetView>
  </sheetViews>
  <sheetFormatPr defaultRowHeight="14.4" x14ac:dyDescent="0.3"/>
  <cols>
    <col min="1" max="1" width="4.5546875" customWidth="1"/>
    <col min="2" max="2" width="75.5546875" customWidth="1"/>
    <col min="3" max="3" width="7.6640625" customWidth="1"/>
    <col min="4" max="4" width="8.33203125" customWidth="1"/>
    <col min="5" max="5" width="7.6640625" customWidth="1"/>
    <col min="6" max="6" width="7.44140625" customWidth="1"/>
    <col min="7" max="7" width="5.5546875" customWidth="1"/>
    <col min="8" max="8" width="5.6640625" customWidth="1"/>
    <col min="9" max="9" width="14.109375" customWidth="1"/>
    <col min="10" max="10" width="11.88671875" customWidth="1"/>
  </cols>
  <sheetData>
    <row r="1" spans="1:12" ht="17.399999999999999" x14ac:dyDescent="0.3">
      <c r="A1" s="97" t="s">
        <v>91</v>
      </c>
      <c r="B1" s="97"/>
      <c r="C1" s="97"/>
      <c r="D1" s="97"/>
      <c r="E1" s="97"/>
      <c r="F1" s="97"/>
      <c r="G1" s="97"/>
      <c r="H1" s="97"/>
      <c r="I1" s="97"/>
      <c r="J1" s="97"/>
      <c r="K1" s="41"/>
      <c r="L1" s="41"/>
    </row>
    <row r="2" spans="1:12" x14ac:dyDescent="0.3">
      <c r="A2" s="98" t="s">
        <v>70</v>
      </c>
      <c r="B2" s="98"/>
      <c r="C2" s="98"/>
      <c r="D2" s="98"/>
      <c r="E2" s="98"/>
      <c r="F2" s="98"/>
      <c r="G2" s="98"/>
      <c r="H2" s="98"/>
      <c r="I2" s="98"/>
      <c r="J2" s="98"/>
    </row>
    <row r="3" spans="1:12" x14ac:dyDescent="0.3">
      <c r="A3" s="98" t="s">
        <v>92</v>
      </c>
      <c r="B3" s="98"/>
      <c r="C3" s="98"/>
      <c r="D3" s="98"/>
      <c r="E3" s="98"/>
      <c r="F3" s="98"/>
      <c r="G3" s="98"/>
      <c r="H3" s="98"/>
      <c r="I3" s="98"/>
      <c r="J3" s="98"/>
    </row>
    <row r="4" spans="1:12" x14ac:dyDescent="0.3">
      <c r="A4" s="98" t="s">
        <v>59</v>
      </c>
      <c r="B4" s="98"/>
      <c r="C4" s="98"/>
      <c r="D4" s="98"/>
      <c r="E4" s="98"/>
      <c r="F4" s="98"/>
      <c r="G4" s="98"/>
      <c r="H4" s="98"/>
      <c r="I4" s="98"/>
      <c r="J4" s="98"/>
    </row>
    <row r="5" spans="1:12" x14ac:dyDescent="0.3">
      <c r="A5" s="99" t="s">
        <v>54</v>
      </c>
      <c r="B5" s="99"/>
      <c r="C5" s="99"/>
      <c r="D5" s="99"/>
      <c r="E5" s="99"/>
      <c r="F5" s="99"/>
      <c r="G5" s="99"/>
      <c r="H5" s="99"/>
      <c r="I5" s="99"/>
      <c r="J5" s="99"/>
    </row>
    <row r="6" spans="1:12" x14ac:dyDescent="0.3">
      <c r="A6" s="96" t="s">
        <v>53</v>
      </c>
      <c r="B6" s="96"/>
      <c r="C6" s="96"/>
      <c r="D6" s="96"/>
      <c r="E6" s="96"/>
      <c r="F6" s="96"/>
      <c r="G6" s="96"/>
      <c r="H6" s="96"/>
      <c r="I6" s="96"/>
      <c r="J6" s="96"/>
    </row>
    <row r="7" spans="1:12" ht="21" customHeight="1" x14ac:dyDescent="0.3">
      <c r="A7" s="89" t="s">
        <v>2</v>
      </c>
      <c r="B7" s="89" t="s">
        <v>3</v>
      </c>
      <c r="C7" s="91" t="s">
        <v>4</v>
      </c>
      <c r="D7" s="91"/>
      <c r="E7" s="91"/>
      <c r="F7" s="91"/>
      <c r="G7" s="91"/>
      <c r="H7" s="91"/>
      <c r="I7" s="92" t="s">
        <v>60</v>
      </c>
      <c r="J7" s="92"/>
    </row>
    <row r="8" spans="1:12" ht="16.95" customHeight="1" x14ac:dyDescent="0.3">
      <c r="A8" s="89"/>
      <c r="B8" s="89"/>
      <c r="C8" s="153" t="s">
        <v>6</v>
      </c>
      <c r="D8" s="153" t="s">
        <v>7</v>
      </c>
      <c r="E8" s="153" t="s">
        <v>8</v>
      </c>
      <c r="F8" s="155" t="s">
        <v>9</v>
      </c>
      <c r="G8" s="91" t="s">
        <v>58</v>
      </c>
      <c r="H8" s="91"/>
      <c r="I8" s="92"/>
      <c r="J8" s="92"/>
    </row>
    <row r="9" spans="1:12" ht="26.4" x14ac:dyDescent="0.3">
      <c r="A9" s="90"/>
      <c r="B9" s="90"/>
      <c r="C9" s="154"/>
      <c r="D9" s="154"/>
      <c r="E9" s="154"/>
      <c r="F9" s="156"/>
      <c r="G9" s="42" t="s">
        <v>6</v>
      </c>
      <c r="H9" s="42" t="s">
        <v>83</v>
      </c>
      <c r="I9" s="2" t="s">
        <v>86</v>
      </c>
      <c r="J9" s="2" t="s">
        <v>11</v>
      </c>
    </row>
    <row r="10" spans="1:12" ht="18.75" customHeight="1" x14ac:dyDescent="0.3">
      <c r="A10" s="111" t="s">
        <v>12</v>
      </c>
      <c r="B10" s="112"/>
      <c r="C10" s="112"/>
      <c r="D10" s="112"/>
      <c r="E10" s="112"/>
      <c r="F10" s="112"/>
      <c r="G10" s="112"/>
      <c r="H10" s="112"/>
      <c r="I10" s="112"/>
      <c r="J10" s="113"/>
    </row>
    <row r="11" spans="1:12" ht="16.5" customHeight="1" x14ac:dyDescent="0.3">
      <c r="A11" s="4">
        <v>1</v>
      </c>
      <c r="B11" s="5" t="s">
        <v>13</v>
      </c>
      <c r="C11" s="6">
        <v>3</v>
      </c>
      <c r="D11" s="6">
        <v>3</v>
      </c>
      <c r="E11" s="6">
        <v>3</v>
      </c>
      <c r="F11" s="26">
        <v>3</v>
      </c>
      <c r="G11" s="6">
        <v>4</v>
      </c>
      <c r="H11" s="6">
        <v>4</v>
      </c>
      <c r="I11" s="37">
        <f>SUM(C11:F11)+ SUM(G11:H11)/2</f>
        <v>16</v>
      </c>
      <c r="J11" s="35">
        <f>I11*30</f>
        <v>480</v>
      </c>
    </row>
    <row r="12" spans="1:12" ht="18" customHeight="1" x14ac:dyDescent="0.3">
      <c r="A12" s="34">
        <v>2</v>
      </c>
      <c r="B12" s="7" t="s">
        <v>50</v>
      </c>
      <c r="C12" s="8">
        <v>2</v>
      </c>
      <c r="D12" s="8">
        <v>2</v>
      </c>
      <c r="E12" s="8">
        <v>2</v>
      </c>
      <c r="F12" s="27">
        <v>3</v>
      </c>
      <c r="G12" s="8">
        <v>3</v>
      </c>
      <c r="H12" s="8">
        <v>3</v>
      </c>
      <c r="I12" s="37">
        <f t="shared" ref="I12:I26" si="0">SUM(C12:F12)+ SUM(G12:H12)/2</f>
        <v>12</v>
      </c>
      <c r="J12" s="35">
        <f t="shared" ref="J12:J26" si="1">I12*30</f>
        <v>360</v>
      </c>
    </row>
    <row r="13" spans="1:12" ht="15" customHeight="1" x14ac:dyDescent="0.3">
      <c r="A13" s="34">
        <v>3</v>
      </c>
      <c r="B13" s="7" t="s">
        <v>61</v>
      </c>
      <c r="C13" s="8">
        <v>2</v>
      </c>
      <c r="D13" s="8">
        <v>2</v>
      </c>
      <c r="E13" s="8">
        <v>2</v>
      </c>
      <c r="F13" s="27">
        <v>1</v>
      </c>
      <c r="G13" s="8">
        <v>1</v>
      </c>
      <c r="H13" s="8">
        <v>1</v>
      </c>
      <c r="I13" s="37">
        <f t="shared" si="0"/>
        <v>8</v>
      </c>
      <c r="J13" s="35">
        <f t="shared" si="1"/>
        <v>240</v>
      </c>
    </row>
    <row r="14" spans="1:12" x14ac:dyDescent="0.3">
      <c r="A14" s="4">
        <v>4</v>
      </c>
      <c r="B14" s="7" t="s">
        <v>62</v>
      </c>
      <c r="C14" s="8">
        <v>1</v>
      </c>
      <c r="D14" s="8"/>
      <c r="E14" s="8"/>
      <c r="F14" s="27"/>
      <c r="G14" s="8"/>
      <c r="H14" s="8"/>
      <c r="I14" s="37">
        <f t="shared" si="0"/>
        <v>1</v>
      </c>
      <c r="J14" s="35">
        <f t="shared" si="1"/>
        <v>30</v>
      </c>
    </row>
    <row r="15" spans="1:12" ht="16.95" customHeight="1" x14ac:dyDescent="0.3">
      <c r="A15" s="34">
        <v>5</v>
      </c>
      <c r="B15" s="7" t="s">
        <v>15</v>
      </c>
      <c r="C15" s="8">
        <v>2</v>
      </c>
      <c r="D15" s="8">
        <v>2</v>
      </c>
      <c r="E15" s="8">
        <v>2</v>
      </c>
      <c r="F15" s="27">
        <v>1</v>
      </c>
      <c r="G15" s="8">
        <v>1</v>
      </c>
      <c r="H15" s="8">
        <v>1</v>
      </c>
      <c r="I15" s="37">
        <f t="shared" si="0"/>
        <v>8</v>
      </c>
      <c r="J15" s="35">
        <f t="shared" si="1"/>
        <v>240</v>
      </c>
    </row>
    <row r="16" spans="1:12" ht="15" customHeight="1" x14ac:dyDescent="0.3">
      <c r="A16" s="34">
        <v>6</v>
      </c>
      <c r="B16" s="7" t="s">
        <v>16</v>
      </c>
      <c r="C16" s="8"/>
      <c r="D16" s="8"/>
      <c r="E16" s="8"/>
      <c r="F16" s="27">
        <v>1</v>
      </c>
      <c r="G16" s="8">
        <v>1</v>
      </c>
      <c r="H16" s="8">
        <v>1</v>
      </c>
      <c r="I16" s="37">
        <f t="shared" si="0"/>
        <v>2</v>
      </c>
      <c r="J16" s="35">
        <f t="shared" si="1"/>
        <v>60</v>
      </c>
    </row>
    <row r="17" spans="1:10" ht="14.25" customHeight="1" x14ac:dyDescent="0.3">
      <c r="A17" s="4">
        <v>7</v>
      </c>
      <c r="B17" s="7" t="s">
        <v>17</v>
      </c>
      <c r="C17" s="8"/>
      <c r="D17" s="8">
        <v>1</v>
      </c>
      <c r="E17" s="8">
        <v>1</v>
      </c>
      <c r="F17" s="27"/>
      <c r="G17" s="8"/>
      <c r="H17" s="8"/>
      <c r="I17" s="37">
        <f t="shared" si="0"/>
        <v>2</v>
      </c>
      <c r="J17" s="35">
        <f t="shared" si="1"/>
        <v>60</v>
      </c>
    </row>
    <row r="18" spans="1:10" ht="13.5" customHeight="1" x14ac:dyDescent="0.3">
      <c r="A18" s="34">
        <v>8</v>
      </c>
      <c r="B18" s="7" t="s">
        <v>18</v>
      </c>
      <c r="C18" s="8">
        <v>1</v>
      </c>
      <c r="D18" s="8">
        <v>1</v>
      </c>
      <c r="E18" s="8">
        <v>1</v>
      </c>
      <c r="F18" s="27">
        <v>1</v>
      </c>
      <c r="G18" s="8"/>
      <c r="H18" s="8"/>
      <c r="I18" s="37">
        <f t="shared" si="0"/>
        <v>4</v>
      </c>
      <c r="J18" s="35">
        <f t="shared" si="1"/>
        <v>120</v>
      </c>
    </row>
    <row r="19" spans="1:10" x14ac:dyDescent="0.3">
      <c r="A19" s="34">
        <v>9</v>
      </c>
      <c r="B19" s="7" t="s">
        <v>19</v>
      </c>
      <c r="C19" s="8">
        <v>1</v>
      </c>
      <c r="D19" s="8">
        <v>1</v>
      </c>
      <c r="E19" s="8">
        <v>1</v>
      </c>
      <c r="F19" s="27">
        <v>1</v>
      </c>
      <c r="G19" s="8"/>
      <c r="H19" s="8"/>
      <c r="I19" s="37">
        <f t="shared" si="0"/>
        <v>4</v>
      </c>
      <c r="J19" s="35">
        <f t="shared" si="1"/>
        <v>120</v>
      </c>
    </row>
    <row r="20" spans="1:10" x14ac:dyDescent="0.3">
      <c r="A20" s="4">
        <v>10</v>
      </c>
      <c r="B20" s="7" t="s">
        <v>20</v>
      </c>
      <c r="C20" s="8">
        <v>1</v>
      </c>
      <c r="D20" s="8">
        <v>1</v>
      </c>
      <c r="E20" s="8">
        <v>1</v>
      </c>
      <c r="F20" s="27">
        <v>1</v>
      </c>
      <c r="G20" s="8"/>
      <c r="H20" s="8"/>
      <c r="I20" s="37">
        <f t="shared" si="0"/>
        <v>4</v>
      </c>
      <c r="J20" s="35">
        <f t="shared" si="1"/>
        <v>120</v>
      </c>
    </row>
    <row r="21" spans="1:10" ht="16.5" customHeight="1" x14ac:dyDescent="0.3">
      <c r="A21" s="34">
        <v>11</v>
      </c>
      <c r="B21" s="7" t="s">
        <v>21</v>
      </c>
      <c r="C21" s="8">
        <v>1</v>
      </c>
      <c r="D21" s="8">
        <v>1</v>
      </c>
      <c r="E21" s="8">
        <v>1</v>
      </c>
      <c r="F21" s="27">
        <v>1</v>
      </c>
      <c r="G21" s="8"/>
      <c r="H21" s="8"/>
      <c r="I21" s="37">
        <f t="shared" si="0"/>
        <v>4</v>
      </c>
      <c r="J21" s="35">
        <f t="shared" si="1"/>
        <v>120</v>
      </c>
    </row>
    <row r="22" spans="1:10" ht="17.25" customHeight="1" x14ac:dyDescent="0.3">
      <c r="A22" s="34">
        <v>12</v>
      </c>
      <c r="B22" s="7" t="s">
        <v>38</v>
      </c>
      <c r="C22" s="8">
        <v>2</v>
      </c>
      <c r="D22" s="8">
        <v>2</v>
      </c>
      <c r="E22" s="8">
        <v>3</v>
      </c>
      <c r="F22" s="27">
        <v>3</v>
      </c>
      <c r="G22" s="8">
        <v>4</v>
      </c>
      <c r="H22" s="8">
        <v>4</v>
      </c>
      <c r="I22" s="37">
        <f t="shared" si="0"/>
        <v>14</v>
      </c>
      <c r="J22" s="35">
        <f t="shared" si="1"/>
        <v>420</v>
      </c>
    </row>
    <row r="23" spans="1:10" ht="14.25" customHeight="1" x14ac:dyDescent="0.3">
      <c r="A23" s="4">
        <v>13</v>
      </c>
      <c r="B23" s="7" t="s">
        <v>22</v>
      </c>
      <c r="C23" s="8">
        <v>1</v>
      </c>
      <c r="D23" s="8">
        <v>1</v>
      </c>
      <c r="E23" s="8">
        <v>1</v>
      </c>
      <c r="F23" s="27"/>
      <c r="G23" s="8"/>
      <c r="H23" s="8"/>
      <c r="I23" s="37">
        <f t="shared" si="0"/>
        <v>3</v>
      </c>
      <c r="J23" s="35">
        <f t="shared" si="1"/>
        <v>90</v>
      </c>
    </row>
    <row r="24" spans="1:10" ht="15" customHeight="1" x14ac:dyDescent="0.3">
      <c r="A24" s="34">
        <v>14</v>
      </c>
      <c r="B24" s="7" t="s">
        <v>23</v>
      </c>
      <c r="C24" s="8">
        <v>3</v>
      </c>
      <c r="D24" s="8">
        <v>3</v>
      </c>
      <c r="E24" s="8">
        <v>3</v>
      </c>
      <c r="F24" s="27">
        <v>3</v>
      </c>
      <c r="G24" s="8">
        <v>3</v>
      </c>
      <c r="H24" s="8">
        <v>3</v>
      </c>
      <c r="I24" s="37">
        <f t="shared" si="0"/>
        <v>15</v>
      </c>
      <c r="J24" s="35">
        <f t="shared" si="1"/>
        <v>450</v>
      </c>
    </row>
    <row r="25" spans="1:10" ht="15" customHeight="1" x14ac:dyDescent="0.3">
      <c r="A25" s="34">
        <v>15</v>
      </c>
      <c r="B25" s="7" t="s">
        <v>24</v>
      </c>
      <c r="C25" s="8">
        <v>1</v>
      </c>
      <c r="D25" s="8"/>
      <c r="E25" s="8"/>
      <c r="F25" s="27"/>
      <c r="G25" s="8"/>
      <c r="H25" s="8"/>
      <c r="I25" s="37">
        <f t="shared" si="0"/>
        <v>1</v>
      </c>
      <c r="J25" s="35">
        <f t="shared" si="1"/>
        <v>30</v>
      </c>
    </row>
    <row r="26" spans="1:10" ht="15" customHeight="1" x14ac:dyDescent="0.3">
      <c r="A26" s="4">
        <v>16</v>
      </c>
      <c r="B26" s="7" t="s">
        <v>25</v>
      </c>
      <c r="C26" s="8">
        <v>1</v>
      </c>
      <c r="D26" s="8">
        <v>1</v>
      </c>
      <c r="E26" s="8">
        <v>1</v>
      </c>
      <c r="F26" s="27">
        <v>1</v>
      </c>
      <c r="G26" s="8">
        <v>1</v>
      </c>
      <c r="H26" s="8">
        <v>1</v>
      </c>
      <c r="I26" s="37">
        <f t="shared" si="0"/>
        <v>5</v>
      </c>
      <c r="J26" s="35">
        <f t="shared" si="1"/>
        <v>150</v>
      </c>
    </row>
    <row r="27" spans="1:10" x14ac:dyDescent="0.3">
      <c r="A27" s="100" t="s">
        <v>26</v>
      </c>
      <c r="B27" s="101"/>
      <c r="C27" s="157">
        <f>SUM(C11:C26)</f>
        <v>22</v>
      </c>
      <c r="D27" s="157">
        <f t="shared" ref="D27:I27" si="2">SUM(D11:D26)</f>
        <v>21</v>
      </c>
      <c r="E27" s="157">
        <f t="shared" si="2"/>
        <v>22</v>
      </c>
      <c r="F27" s="159">
        <f t="shared" si="2"/>
        <v>20</v>
      </c>
      <c r="G27" s="35">
        <f t="shared" si="2"/>
        <v>18</v>
      </c>
      <c r="H27" s="35">
        <f t="shared" si="2"/>
        <v>18</v>
      </c>
      <c r="I27" s="106">
        <f t="shared" si="2"/>
        <v>103</v>
      </c>
      <c r="J27" s="106">
        <f>SUM(J11:J26)</f>
        <v>3090</v>
      </c>
    </row>
    <row r="28" spans="1:10" x14ac:dyDescent="0.3">
      <c r="A28" s="102"/>
      <c r="B28" s="103"/>
      <c r="C28" s="158"/>
      <c r="D28" s="158"/>
      <c r="E28" s="158"/>
      <c r="F28" s="160"/>
      <c r="G28" s="106">
        <f>(G27+H27)/2</f>
        <v>18</v>
      </c>
      <c r="H28" s="106"/>
      <c r="I28" s="106"/>
      <c r="J28" s="106"/>
    </row>
    <row r="29" spans="1:10" ht="15" customHeight="1" x14ac:dyDescent="0.3">
      <c r="A29" s="111" t="s">
        <v>69</v>
      </c>
      <c r="B29" s="112"/>
      <c r="C29" s="112"/>
      <c r="D29" s="112"/>
      <c r="E29" s="112"/>
      <c r="F29" s="112"/>
      <c r="G29" s="112"/>
      <c r="H29" s="112"/>
      <c r="I29" s="112"/>
      <c r="J29" s="113"/>
    </row>
    <row r="30" spans="1:10" ht="34.200000000000003" customHeight="1" x14ac:dyDescent="0.3">
      <c r="A30" s="151">
        <v>1</v>
      </c>
      <c r="B30" s="82" t="s">
        <v>101</v>
      </c>
      <c r="C30" s="76"/>
      <c r="D30" s="76"/>
      <c r="E30" s="66">
        <v>1</v>
      </c>
      <c r="F30" s="81">
        <v>1</v>
      </c>
      <c r="G30" s="73"/>
      <c r="H30" s="73"/>
      <c r="I30" s="72">
        <f t="shared" ref="I30:I31" si="3">SUM(C30:F30)+ SUM(G30:H30)/2</f>
        <v>2</v>
      </c>
      <c r="J30" s="73">
        <f>I30*30</f>
        <v>60</v>
      </c>
    </row>
    <row r="31" spans="1:10" ht="15.75" customHeight="1" x14ac:dyDescent="0.3">
      <c r="A31" s="151"/>
      <c r="B31" s="83" t="s">
        <v>38</v>
      </c>
      <c r="C31" s="10">
        <v>1</v>
      </c>
      <c r="D31" s="8">
        <v>1</v>
      </c>
      <c r="E31" s="8">
        <v>1</v>
      </c>
      <c r="F31" s="27">
        <v>1</v>
      </c>
      <c r="G31" s="8">
        <v>2</v>
      </c>
      <c r="H31" s="8">
        <v>2</v>
      </c>
      <c r="I31" s="37">
        <f t="shared" si="3"/>
        <v>6</v>
      </c>
      <c r="J31" s="35">
        <f>I31*30</f>
        <v>180</v>
      </c>
    </row>
    <row r="32" spans="1:10" x14ac:dyDescent="0.3">
      <c r="A32" s="114" t="s">
        <v>102</v>
      </c>
      <c r="B32" s="124"/>
      <c r="C32" s="157">
        <f>SUM(C30:C31)</f>
        <v>1</v>
      </c>
      <c r="D32" s="157">
        <f t="shared" ref="D32:F32" si="4">SUM(D30:D31)</f>
        <v>1</v>
      </c>
      <c r="E32" s="157">
        <f t="shared" si="4"/>
        <v>2</v>
      </c>
      <c r="F32" s="159">
        <f t="shared" si="4"/>
        <v>2</v>
      </c>
      <c r="G32" s="35">
        <f>SUM(G30:G31)</f>
        <v>2</v>
      </c>
      <c r="H32" s="73">
        <f>SUM(H30:H31)</f>
        <v>2</v>
      </c>
      <c r="I32" s="118">
        <f>SUM(I30:I31)</f>
        <v>8</v>
      </c>
      <c r="J32" s="104">
        <f t="shared" ref="J32" si="5">I32*30</f>
        <v>240</v>
      </c>
    </row>
    <row r="33" spans="1:10" ht="15" customHeight="1" x14ac:dyDescent="0.3">
      <c r="A33" s="116"/>
      <c r="B33" s="125"/>
      <c r="C33" s="158"/>
      <c r="D33" s="158"/>
      <c r="E33" s="158"/>
      <c r="F33" s="161"/>
      <c r="G33" s="106">
        <f>(G32+H32)/2</f>
        <v>2</v>
      </c>
      <c r="H33" s="106"/>
      <c r="I33" s="119"/>
      <c r="J33" s="105"/>
    </row>
    <row r="34" spans="1:10" ht="21" customHeight="1" x14ac:dyDescent="0.3">
      <c r="A34" s="121" t="s">
        <v>68</v>
      </c>
      <c r="B34" s="122"/>
      <c r="C34" s="122"/>
      <c r="D34" s="122"/>
      <c r="E34" s="122"/>
      <c r="F34" s="122"/>
      <c r="G34" s="122"/>
      <c r="H34" s="122"/>
      <c r="I34" s="122"/>
      <c r="J34" s="123"/>
    </row>
    <row r="35" spans="1:10" ht="16.5" customHeight="1" x14ac:dyDescent="0.3">
      <c r="A35" s="34">
        <v>1</v>
      </c>
      <c r="B35" s="7" t="s">
        <v>39</v>
      </c>
      <c r="C35" s="10">
        <v>4</v>
      </c>
      <c r="D35" s="10">
        <v>2</v>
      </c>
      <c r="E35" s="10"/>
      <c r="F35" s="28"/>
      <c r="G35" s="34"/>
      <c r="H35" s="34"/>
      <c r="I35" s="37">
        <f>SUM(C35:F35)+ SUM(G35:H35)/2</f>
        <v>6</v>
      </c>
      <c r="J35" s="35">
        <f>I35*30</f>
        <v>180</v>
      </c>
    </row>
    <row r="36" spans="1:10" ht="18.600000000000001" customHeight="1" x14ac:dyDescent="0.3">
      <c r="A36" s="34">
        <v>2</v>
      </c>
      <c r="B36" s="7" t="s">
        <v>56</v>
      </c>
      <c r="C36" s="10">
        <v>4</v>
      </c>
      <c r="D36" s="10">
        <v>1</v>
      </c>
      <c r="E36" s="10"/>
      <c r="F36" s="28"/>
      <c r="G36" s="34"/>
      <c r="H36" s="34"/>
      <c r="I36" s="37">
        <f t="shared" ref="I36:I41" si="6">SUM(C36:F36)+ SUM(G36:H36)/2</f>
        <v>5</v>
      </c>
      <c r="J36" s="35">
        <f t="shared" ref="J36:J42" si="7">I36*30</f>
        <v>150</v>
      </c>
    </row>
    <row r="37" spans="1:10" ht="16.5" customHeight="1" x14ac:dyDescent="0.3">
      <c r="A37" s="34">
        <v>3</v>
      </c>
      <c r="B37" s="7" t="s">
        <v>40</v>
      </c>
      <c r="C37" s="10"/>
      <c r="D37" s="10">
        <v>3</v>
      </c>
      <c r="E37" s="10">
        <v>2</v>
      </c>
      <c r="F37" s="28"/>
      <c r="G37" s="34"/>
      <c r="H37" s="34"/>
      <c r="I37" s="37">
        <f t="shared" si="6"/>
        <v>5</v>
      </c>
      <c r="J37" s="35">
        <f t="shared" si="7"/>
        <v>150</v>
      </c>
    </row>
    <row r="38" spans="1:10" x14ac:dyDescent="0.3">
      <c r="A38" s="34">
        <v>4</v>
      </c>
      <c r="B38" s="7" t="s">
        <v>41</v>
      </c>
      <c r="C38" s="10"/>
      <c r="D38" s="10"/>
      <c r="E38" s="10"/>
      <c r="F38" s="28">
        <v>3</v>
      </c>
      <c r="G38" s="34">
        <v>2</v>
      </c>
      <c r="H38" s="34"/>
      <c r="I38" s="37">
        <f t="shared" si="6"/>
        <v>4</v>
      </c>
      <c r="J38" s="35">
        <f>I38*30</f>
        <v>120</v>
      </c>
    </row>
    <row r="39" spans="1:10" x14ac:dyDescent="0.3">
      <c r="A39" s="34">
        <v>5</v>
      </c>
      <c r="B39" s="7" t="s">
        <v>42</v>
      </c>
      <c r="C39" s="10"/>
      <c r="D39" s="10"/>
      <c r="E39" s="10"/>
      <c r="F39" s="28">
        <v>3</v>
      </c>
      <c r="G39" s="34">
        <v>2</v>
      </c>
      <c r="H39" s="34"/>
      <c r="I39" s="37">
        <f t="shared" si="6"/>
        <v>4</v>
      </c>
      <c r="J39" s="35">
        <f>I39*30</f>
        <v>120</v>
      </c>
    </row>
    <row r="40" spans="1:10" x14ac:dyDescent="0.3">
      <c r="A40" s="34">
        <v>7</v>
      </c>
      <c r="B40" s="7" t="s">
        <v>57</v>
      </c>
      <c r="C40" s="10"/>
      <c r="D40" s="10"/>
      <c r="E40" s="10">
        <v>1</v>
      </c>
      <c r="F40" s="28">
        <v>1</v>
      </c>
      <c r="G40" s="34"/>
      <c r="H40" s="34"/>
      <c r="I40" s="37">
        <f t="shared" si="6"/>
        <v>2</v>
      </c>
      <c r="J40" s="35">
        <f t="shared" ref="J40" si="8">I40*30</f>
        <v>60</v>
      </c>
    </row>
    <row r="41" spans="1:10" ht="20.25" customHeight="1" x14ac:dyDescent="0.3">
      <c r="A41" s="34">
        <v>8</v>
      </c>
      <c r="B41" s="7" t="s">
        <v>74</v>
      </c>
      <c r="C41" s="10"/>
      <c r="D41" s="10"/>
      <c r="E41" s="10">
        <v>2</v>
      </c>
      <c r="F41" s="28"/>
      <c r="G41" s="34"/>
      <c r="H41" s="34"/>
      <c r="I41" s="37">
        <f t="shared" si="6"/>
        <v>2</v>
      </c>
      <c r="J41" s="35">
        <f t="shared" si="7"/>
        <v>60</v>
      </c>
    </row>
    <row r="42" spans="1:10" ht="15.75" customHeight="1" x14ac:dyDescent="0.3">
      <c r="A42" s="162" t="s">
        <v>77</v>
      </c>
      <c r="B42" s="163"/>
      <c r="C42" s="166">
        <f>SUM(C35,C36,C37,C38,C39,C40,C41,)</f>
        <v>8</v>
      </c>
      <c r="D42" s="166">
        <f>SUM(D35,D36,D37,D38,D39,D40,D41,)</f>
        <v>6</v>
      </c>
      <c r="E42" s="166">
        <f>SUM(E35,E36,E37,E38,E39,E40,E41,)</f>
        <v>5</v>
      </c>
      <c r="F42" s="167">
        <f>SUM(F35,F36,F37,F38,F39,F40,F41,)</f>
        <v>7</v>
      </c>
      <c r="G42" s="40">
        <f>SUM(G35,G36,G37,G38,G39,G40,G41,)</f>
        <v>4</v>
      </c>
      <c r="H42" s="40"/>
      <c r="I42" s="104">
        <f>SUM(I35,I36,I37,I38,I39,I40,I41,)</f>
        <v>28</v>
      </c>
      <c r="J42" s="104">
        <f t="shared" si="7"/>
        <v>840</v>
      </c>
    </row>
    <row r="43" spans="1:10" ht="13.5" customHeight="1" x14ac:dyDescent="0.3">
      <c r="A43" s="164"/>
      <c r="B43" s="165"/>
      <c r="C43" s="158"/>
      <c r="D43" s="158"/>
      <c r="E43" s="158"/>
      <c r="F43" s="161"/>
      <c r="G43" s="168">
        <f>(G42+H42)/2</f>
        <v>2</v>
      </c>
      <c r="H43" s="168"/>
      <c r="I43" s="105"/>
      <c r="J43" s="105"/>
    </row>
    <row r="44" spans="1:10" ht="20.25" customHeight="1" x14ac:dyDescent="0.3">
      <c r="A44" s="169" t="s">
        <v>78</v>
      </c>
      <c r="B44" s="170"/>
      <c r="C44" s="171"/>
      <c r="D44" s="171"/>
      <c r="E44" s="171"/>
      <c r="F44" s="171"/>
      <c r="G44" s="171"/>
      <c r="H44" s="171"/>
      <c r="I44" s="171"/>
      <c r="J44" s="172"/>
    </row>
    <row r="45" spans="1:10" x14ac:dyDescent="0.3">
      <c r="A45" s="34">
        <v>1</v>
      </c>
      <c r="B45" s="7" t="s">
        <v>43</v>
      </c>
      <c r="C45" s="8">
        <v>2</v>
      </c>
      <c r="D45" s="10">
        <v>2</v>
      </c>
      <c r="E45" s="10"/>
      <c r="F45" s="28"/>
      <c r="G45" s="34"/>
      <c r="H45" s="34"/>
      <c r="I45" s="37">
        <f t="shared" ref="I45:I51" si="9">SUM(C45:F45)+ SUM(G45:H45)/2</f>
        <v>4</v>
      </c>
      <c r="J45" s="35">
        <f t="shared" ref="J45:J52" si="10">I45*30</f>
        <v>120</v>
      </c>
    </row>
    <row r="46" spans="1:10" x14ac:dyDescent="0.3">
      <c r="A46" s="34">
        <v>2</v>
      </c>
      <c r="B46" s="7" t="s">
        <v>44</v>
      </c>
      <c r="C46" s="10"/>
      <c r="D46" s="10"/>
      <c r="E46" s="10">
        <v>4</v>
      </c>
      <c r="F46" s="28"/>
      <c r="G46" s="34"/>
      <c r="H46" s="34"/>
      <c r="I46" s="37">
        <f t="shared" si="9"/>
        <v>4</v>
      </c>
      <c r="J46" s="35">
        <f t="shared" si="10"/>
        <v>120</v>
      </c>
    </row>
    <row r="47" spans="1:10" x14ac:dyDescent="0.3">
      <c r="A47" s="34">
        <v>3</v>
      </c>
      <c r="B47" s="7" t="s">
        <v>45</v>
      </c>
      <c r="C47" s="10"/>
      <c r="D47" s="10">
        <v>3</v>
      </c>
      <c r="E47" s="10">
        <v>3</v>
      </c>
      <c r="F47" s="28"/>
      <c r="G47" s="34"/>
      <c r="H47" s="34"/>
      <c r="I47" s="37">
        <f t="shared" si="9"/>
        <v>6</v>
      </c>
      <c r="J47" s="35">
        <f t="shared" si="10"/>
        <v>180</v>
      </c>
    </row>
    <row r="48" spans="1:10" x14ac:dyDescent="0.3">
      <c r="A48" s="34">
        <v>4</v>
      </c>
      <c r="B48" s="7" t="s">
        <v>46</v>
      </c>
      <c r="C48" s="10"/>
      <c r="D48" s="10"/>
      <c r="E48" s="10"/>
      <c r="F48" s="28">
        <v>3</v>
      </c>
      <c r="G48" s="34">
        <v>5</v>
      </c>
      <c r="H48" s="34"/>
      <c r="I48" s="37">
        <f t="shared" si="9"/>
        <v>5.5</v>
      </c>
      <c r="J48" s="35">
        <f t="shared" si="10"/>
        <v>165</v>
      </c>
    </row>
    <row r="49" spans="1:10" x14ac:dyDescent="0.3">
      <c r="A49" s="34">
        <v>5</v>
      </c>
      <c r="B49" s="7" t="s">
        <v>47</v>
      </c>
      <c r="C49" s="10"/>
      <c r="D49" s="10"/>
      <c r="E49" s="10"/>
      <c r="F49" s="28">
        <v>3</v>
      </c>
      <c r="G49" s="34">
        <v>5</v>
      </c>
      <c r="H49" s="34"/>
      <c r="I49" s="37">
        <f t="shared" si="9"/>
        <v>5.5</v>
      </c>
      <c r="J49" s="35">
        <f t="shared" si="10"/>
        <v>165</v>
      </c>
    </row>
    <row r="50" spans="1:10" x14ac:dyDescent="0.3">
      <c r="A50" s="34">
        <v>6</v>
      </c>
      <c r="B50" s="7" t="s">
        <v>75</v>
      </c>
      <c r="C50" s="10">
        <v>1</v>
      </c>
      <c r="D50" s="10"/>
      <c r="E50" s="10"/>
      <c r="F50" s="28"/>
      <c r="G50" s="34"/>
      <c r="H50" s="34"/>
      <c r="I50" s="37">
        <f t="shared" si="9"/>
        <v>1</v>
      </c>
      <c r="J50" s="35">
        <f t="shared" si="10"/>
        <v>30</v>
      </c>
    </row>
    <row r="51" spans="1:10" x14ac:dyDescent="0.3">
      <c r="A51" s="34">
        <v>7</v>
      </c>
      <c r="B51" s="7" t="s">
        <v>76</v>
      </c>
      <c r="C51" s="10"/>
      <c r="D51" s="10">
        <v>2</v>
      </c>
      <c r="E51" s="10"/>
      <c r="F51" s="28"/>
      <c r="G51" s="34"/>
      <c r="H51" s="34"/>
      <c r="I51" s="37">
        <f t="shared" si="9"/>
        <v>2</v>
      </c>
      <c r="J51" s="35">
        <f t="shared" si="10"/>
        <v>60</v>
      </c>
    </row>
    <row r="52" spans="1:10" ht="13.5" customHeight="1" x14ac:dyDescent="0.3">
      <c r="A52" s="162" t="s">
        <v>77</v>
      </c>
      <c r="B52" s="163"/>
      <c r="C52" s="166">
        <f t="shared" ref="C52:I52" si="11">SUM(C45,C46,C47,C48,C49,C50,C51,)</f>
        <v>3</v>
      </c>
      <c r="D52" s="166">
        <f t="shared" si="11"/>
        <v>7</v>
      </c>
      <c r="E52" s="166">
        <f t="shared" si="11"/>
        <v>7</v>
      </c>
      <c r="F52" s="167">
        <f t="shared" si="11"/>
        <v>6</v>
      </c>
      <c r="G52" s="40">
        <f t="shared" si="11"/>
        <v>10</v>
      </c>
      <c r="H52" s="40"/>
      <c r="I52" s="104">
        <f t="shared" si="11"/>
        <v>28</v>
      </c>
      <c r="J52" s="104">
        <f t="shared" si="10"/>
        <v>840</v>
      </c>
    </row>
    <row r="53" spans="1:10" ht="12" customHeight="1" x14ac:dyDescent="0.3">
      <c r="A53" s="164"/>
      <c r="B53" s="165"/>
      <c r="C53" s="158"/>
      <c r="D53" s="158"/>
      <c r="E53" s="158"/>
      <c r="F53" s="161"/>
      <c r="G53" s="168">
        <f>(G52+H52)/2</f>
        <v>5</v>
      </c>
      <c r="H53" s="168"/>
      <c r="I53" s="105"/>
      <c r="J53" s="105"/>
    </row>
    <row r="54" spans="1:10" ht="13.5" customHeight="1" x14ac:dyDescent="0.3">
      <c r="A54" s="127" t="s">
        <v>31</v>
      </c>
      <c r="B54" s="128"/>
      <c r="C54" s="157">
        <f t="shared" ref="C54:I54" si="12">SUM(C42,C52,)</f>
        <v>11</v>
      </c>
      <c r="D54" s="157">
        <f t="shared" si="12"/>
        <v>13</v>
      </c>
      <c r="E54" s="157">
        <f t="shared" si="12"/>
        <v>12</v>
      </c>
      <c r="F54" s="159">
        <f t="shared" si="12"/>
        <v>13</v>
      </c>
      <c r="G54" s="35">
        <f t="shared" si="12"/>
        <v>14</v>
      </c>
      <c r="H54" s="35"/>
      <c r="I54" s="104">
        <f t="shared" si="12"/>
        <v>56</v>
      </c>
      <c r="J54" s="104">
        <f>I54*30</f>
        <v>1680</v>
      </c>
    </row>
    <row r="55" spans="1:10" ht="13.5" customHeight="1" x14ac:dyDescent="0.3">
      <c r="A55" s="129"/>
      <c r="B55" s="130"/>
      <c r="C55" s="158"/>
      <c r="D55" s="158"/>
      <c r="E55" s="158"/>
      <c r="F55" s="161"/>
      <c r="G55" s="175">
        <f>(G54+H54)/2</f>
        <v>7</v>
      </c>
      <c r="H55" s="176"/>
      <c r="I55" s="105"/>
      <c r="J55" s="105"/>
    </row>
    <row r="56" spans="1:10" ht="15" customHeight="1" x14ac:dyDescent="0.3">
      <c r="A56" s="131" t="s">
        <v>84</v>
      </c>
      <c r="B56" s="132"/>
      <c r="C56" s="157">
        <f t="shared" ref="C56:I56" si="13">SUM(C27,C32,C54,)</f>
        <v>34</v>
      </c>
      <c r="D56" s="157">
        <f t="shared" si="13"/>
        <v>35</v>
      </c>
      <c r="E56" s="157">
        <f t="shared" si="13"/>
        <v>36</v>
      </c>
      <c r="F56" s="159">
        <f t="shared" si="13"/>
        <v>35</v>
      </c>
      <c r="G56" s="35">
        <f t="shared" si="13"/>
        <v>34</v>
      </c>
      <c r="H56" s="35">
        <f t="shared" si="13"/>
        <v>20</v>
      </c>
      <c r="I56" s="157">
        <f t="shared" si="13"/>
        <v>167</v>
      </c>
      <c r="J56" s="104">
        <f>I56*30</f>
        <v>5010</v>
      </c>
    </row>
    <row r="57" spans="1:10" ht="18" customHeight="1" x14ac:dyDescent="0.3">
      <c r="A57" s="133"/>
      <c r="B57" s="134"/>
      <c r="C57" s="158"/>
      <c r="D57" s="158"/>
      <c r="E57" s="158"/>
      <c r="F57" s="161"/>
      <c r="G57" s="107">
        <f>(G56+H56)/2</f>
        <v>27</v>
      </c>
      <c r="H57" s="108"/>
      <c r="I57" s="158"/>
      <c r="J57" s="105"/>
    </row>
    <row r="58" spans="1:10" ht="34.5" customHeight="1" x14ac:dyDescent="0.3">
      <c r="A58" s="121" t="s">
        <v>96</v>
      </c>
      <c r="B58" s="123"/>
      <c r="C58" s="52"/>
      <c r="D58" s="52">
        <v>1</v>
      </c>
      <c r="E58" s="52">
        <v>1</v>
      </c>
      <c r="F58" s="53"/>
      <c r="G58" s="66"/>
      <c r="H58" s="67"/>
      <c r="I58" s="37">
        <f t="shared" ref="I58:I59" si="14">SUM(C58:F58)+ SUM(G58:H58)/2</f>
        <v>2</v>
      </c>
      <c r="J58" s="35">
        <f t="shared" ref="J58:J60" si="15">I58*30</f>
        <v>60</v>
      </c>
    </row>
    <row r="59" spans="1:10" ht="21.6" customHeight="1" x14ac:dyDescent="0.3">
      <c r="A59" s="177" t="s">
        <v>97</v>
      </c>
      <c r="B59" s="178"/>
      <c r="C59" s="84"/>
      <c r="D59" s="84">
        <f>SUM(D30,D58,)</f>
        <v>1</v>
      </c>
      <c r="E59" s="84">
        <f>SUM(E30,E58,)</f>
        <v>2</v>
      </c>
      <c r="F59" s="85">
        <f>SUM(F30,F58,)</f>
        <v>1</v>
      </c>
      <c r="G59" s="10"/>
      <c r="H59" s="10"/>
      <c r="I59" s="78">
        <f t="shared" si="14"/>
        <v>4</v>
      </c>
      <c r="J59" s="79">
        <f t="shared" si="15"/>
        <v>120</v>
      </c>
    </row>
    <row r="60" spans="1:10" ht="18" customHeight="1" x14ac:dyDescent="0.3">
      <c r="A60" s="100" t="s">
        <v>85</v>
      </c>
      <c r="B60" s="146"/>
      <c r="C60" s="166">
        <f t="shared" ref="C60:H60" si="16">SUM(C56,C59,)</f>
        <v>34</v>
      </c>
      <c r="D60" s="166">
        <f t="shared" si="16"/>
        <v>36</v>
      </c>
      <c r="E60" s="166">
        <f>SUM(E56,E59,)-1</f>
        <v>37</v>
      </c>
      <c r="F60" s="167">
        <f>SUM(F56,F59,)-1</f>
        <v>35</v>
      </c>
      <c r="G60" s="54">
        <f t="shared" si="16"/>
        <v>34</v>
      </c>
      <c r="H60" s="80">
        <f t="shared" si="16"/>
        <v>20</v>
      </c>
      <c r="I60" s="166">
        <f>SUM(I56,(I59-2),)</f>
        <v>169</v>
      </c>
      <c r="J60" s="104">
        <f t="shared" si="15"/>
        <v>5070</v>
      </c>
    </row>
    <row r="61" spans="1:10" ht="18" customHeight="1" x14ac:dyDescent="0.3">
      <c r="A61" s="102"/>
      <c r="B61" s="147"/>
      <c r="C61" s="173"/>
      <c r="D61" s="173"/>
      <c r="E61" s="173"/>
      <c r="F61" s="174"/>
      <c r="G61" s="107">
        <f>(G60+H60)/2</f>
        <v>27</v>
      </c>
      <c r="H61" s="108"/>
      <c r="I61" s="173"/>
      <c r="J61" s="105"/>
    </row>
    <row r="62" spans="1:10" ht="18.75" customHeight="1" x14ac:dyDescent="0.3">
      <c r="A62" s="34">
        <v>1</v>
      </c>
      <c r="B62" s="7" t="s">
        <v>98</v>
      </c>
      <c r="C62" s="16" t="s">
        <v>72</v>
      </c>
      <c r="D62" s="16" t="s">
        <v>72</v>
      </c>
      <c r="E62" s="16" t="s">
        <v>72</v>
      </c>
      <c r="F62" s="29"/>
      <c r="G62" s="189"/>
      <c r="H62" s="190"/>
      <c r="I62" s="37">
        <v>1.17</v>
      </c>
      <c r="J62" s="35">
        <v>42</v>
      </c>
    </row>
    <row r="63" spans="1:10" x14ac:dyDescent="0.3">
      <c r="A63" s="34">
        <v>2</v>
      </c>
      <c r="B63" s="7" t="s">
        <v>48</v>
      </c>
      <c r="C63" s="10">
        <v>2</v>
      </c>
      <c r="D63" s="8">
        <v>2</v>
      </c>
      <c r="E63" s="8">
        <v>2</v>
      </c>
      <c r="F63" s="27">
        <v>2</v>
      </c>
      <c r="G63" s="9">
        <v>2</v>
      </c>
      <c r="H63" s="9">
        <v>2</v>
      </c>
      <c r="I63" s="37">
        <f t="shared" ref="I63" si="17">SUM(C63:F63)+ SUM(G63:H63)/2</f>
        <v>10</v>
      </c>
      <c r="J63" s="35">
        <f>I63*30</f>
        <v>300</v>
      </c>
    </row>
    <row r="64" spans="1:10" x14ac:dyDescent="0.3">
      <c r="A64" s="34">
        <v>3</v>
      </c>
      <c r="B64" s="18" t="s">
        <v>99</v>
      </c>
      <c r="C64" s="32"/>
      <c r="D64" s="19" t="s">
        <v>63</v>
      </c>
      <c r="E64" s="19" t="s">
        <v>63</v>
      </c>
      <c r="F64" s="31"/>
      <c r="G64" s="191"/>
      <c r="H64" s="192"/>
      <c r="I64" s="35">
        <v>0.28000000000000003</v>
      </c>
      <c r="J64" s="36">
        <v>10</v>
      </c>
    </row>
    <row r="65" spans="1:10" x14ac:dyDescent="0.3">
      <c r="A65" s="118" t="s">
        <v>32</v>
      </c>
      <c r="B65" s="193"/>
      <c r="C65" s="194">
        <f t="shared" ref="C65:H65" si="18">SUM(C60,C63,)</f>
        <v>36</v>
      </c>
      <c r="D65" s="194">
        <f t="shared" si="18"/>
        <v>38</v>
      </c>
      <c r="E65" s="194">
        <f t="shared" si="18"/>
        <v>39</v>
      </c>
      <c r="F65" s="196">
        <f t="shared" si="18"/>
        <v>37</v>
      </c>
      <c r="G65" s="65">
        <f t="shared" si="18"/>
        <v>36</v>
      </c>
      <c r="H65" s="65">
        <f t="shared" si="18"/>
        <v>22</v>
      </c>
      <c r="I65" s="179">
        <f>SUM(I60,I62,I63,I64,)</f>
        <v>180.45</v>
      </c>
      <c r="J65" s="181">
        <f>SUM(J60,J62,J63,J64,)</f>
        <v>5422</v>
      </c>
    </row>
    <row r="66" spans="1:10" x14ac:dyDescent="0.3">
      <c r="A66" s="119"/>
      <c r="B66" s="188"/>
      <c r="C66" s="195"/>
      <c r="D66" s="195"/>
      <c r="E66" s="195"/>
      <c r="F66" s="197"/>
      <c r="G66" s="183">
        <f>(G65+H65)/2</f>
        <v>29</v>
      </c>
      <c r="H66" s="184"/>
      <c r="I66" s="180"/>
      <c r="J66" s="182"/>
    </row>
    <row r="67" spans="1:10" ht="30" customHeight="1" x14ac:dyDescent="0.3">
      <c r="A67" s="185" t="s">
        <v>100</v>
      </c>
      <c r="B67" s="186"/>
      <c r="C67" s="186"/>
      <c r="D67" s="186"/>
      <c r="E67" s="186"/>
      <c r="F67" s="186"/>
      <c r="G67" s="186"/>
      <c r="H67" s="186"/>
      <c r="I67" s="186"/>
      <c r="J67" s="186"/>
    </row>
    <row r="68" spans="1:10" x14ac:dyDescent="0.3">
      <c r="A68" s="13"/>
      <c r="B68" s="187" t="s">
        <v>33</v>
      </c>
      <c r="C68" s="187"/>
      <c r="D68" s="187"/>
      <c r="E68" s="119" t="s">
        <v>65</v>
      </c>
      <c r="F68" s="188"/>
      <c r="G68" s="105" t="s">
        <v>35</v>
      </c>
      <c r="H68" s="105"/>
      <c r="I68" s="105"/>
      <c r="J68" s="14"/>
    </row>
    <row r="69" spans="1:10" ht="15" customHeight="1" x14ac:dyDescent="0.3">
      <c r="A69" s="13"/>
      <c r="B69" s="203" t="s">
        <v>64</v>
      </c>
      <c r="C69" s="204"/>
      <c r="D69" s="205"/>
      <c r="E69" s="206">
        <v>4</v>
      </c>
      <c r="F69" s="207"/>
      <c r="G69" s="206">
        <v>140</v>
      </c>
      <c r="H69" s="208"/>
      <c r="I69" s="207"/>
      <c r="J69" s="150"/>
    </row>
    <row r="70" spans="1:10" x14ac:dyDescent="0.3">
      <c r="A70" s="13"/>
      <c r="B70" s="140" t="s">
        <v>66</v>
      </c>
      <c r="C70" s="204"/>
      <c r="D70" s="205"/>
      <c r="E70" s="209">
        <v>4</v>
      </c>
      <c r="F70" s="210"/>
      <c r="G70" s="209">
        <v>140</v>
      </c>
      <c r="H70" s="211"/>
      <c r="I70" s="210"/>
      <c r="J70" s="150"/>
    </row>
    <row r="71" spans="1:10" x14ac:dyDescent="0.3">
      <c r="A71" s="13"/>
      <c r="B71" s="198" t="s">
        <v>37</v>
      </c>
      <c r="C71" s="199"/>
      <c r="D71" s="200"/>
      <c r="E71" s="175">
        <v>8</v>
      </c>
      <c r="F71" s="176"/>
      <c r="G71" s="175">
        <f>SUM(G69:G70)</f>
        <v>280</v>
      </c>
      <c r="H71" s="201"/>
      <c r="I71" s="176"/>
      <c r="J71" s="15"/>
    </row>
    <row r="72" spans="1:10" x14ac:dyDescent="0.3">
      <c r="A72" s="13"/>
      <c r="B72" s="55"/>
      <c r="C72" s="55"/>
      <c r="D72" s="55"/>
      <c r="E72" s="56"/>
      <c r="F72" s="56"/>
      <c r="G72" s="56"/>
      <c r="H72" s="56"/>
      <c r="I72" s="56"/>
      <c r="J72" s="15"/>
    </row>
    <row r="73" spans="1:10" x14ac:dyDescent="0.3">
      <c r="A73" s="148" t="s">
        <v>55</v>
      </c>
      <c r="B73" s="148"/>
      <c r="C73" s="148"/>
      <c r="D73" s="148"/>
      <c r="E73" s="148"/>
      <c r="F73" s="148"/>
      <c r="G73" s="148"/>
      <c r="H73" s="148"/>
      <c r="I73" s="148"/>
      <c r="J73" s="148"/>
    </row>
    <row r="74" spans="1:10" x14ac:dyDescent="0.3">
      <c r="A74" s="148" t="s">
        <v>71</v>
      </c>
      <c r="B74" s="148"/>
      <c r="C74" s="148"/>
      <c r="D74" s="148"/>
      <c r="E74" s="148"/>
      <c r="F74" s="148"/>
      <c r="G74" s="148"/>
      <c r="H74" s="148"/>
      <c r="I74" s="148"/>
      <c r="J74" s="148"/>
    </row>
    <row r="75" spans="1:10" x14ac:dyDescent="0.3">
      <c r="A75" s="3"/>
      <c r="B75" s="149" t="s">
        <v>79</v>
      </c>
      <c r="C75" s="202"/>
      <c r="D75" s="202"/>
      <c r="E75" s="202"/>
      <c r="F75" s="202"/>
      <c r="G75" s="202"/>
      <c r="H75" s="202"/>
      <c r="I75" s="202"/>
      <c r="J75" s="202"/>
    </row>
    <row r="76" spans="1:10" x14ac:dyDescent="0.3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3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3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3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3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3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3">
      <c r="A82" s="1"/>
      <c r="B82" s="1"/>
      <c r="C82" s="1"/>
      <c r="D82" s="1"/>
      <c r="E82" s="1"/>
      <c r="F82" s="1"/>
      <c r="G82" s="1"/>
      <c r="H82" s="1"/>
    </row>
    <row r="83" spans="1:10" x14ac:dyDescent="0.3">
      <c r="A83" s="1"/>
      <c r="B83" s="1"/>
      <c r="C83" s="1"/>
      <c r="D83" s="1"/>
      <c r="E83" s="1"/>
      <c r="F83" s="1"/>
      <c r="G83" s="1"/>
      <c r="H83" s="1"/>
    </row>
    <row r="84" spans="1:10" x14ac:dyDescent="0.3">
      <c r="A84" s="1"/>
      <c r="B84" s="1"/>
      <c r="C84" s="1"/>
      <c r="D84" s="1"/>
      <c r="E84" s="1"/>
      <c r="F84" s="1"/>
      <c r="G84" s="1"/>
      <c r="H84" s="1"/>
    </row>
    <row r="85" spans="1:10" x14ac:dyDescent="0.3">
      <c r="A85" s="1"/>
      <c r="B85" s="1"/>
      <c r="C85" s="1"/>
      <c r="D85" s="1"/>
      <c r="E85" s="1"/>
      <c r="F85" s="1"/>
      <c r="G85" s="1"/>
      <c r="H85" s="1"/>
    </row>
    <row r="86" spans="1:10" x14ac:dyDescent="0.3">
      <c r="A86" s="1"/>
      <c r="B86" s="1"/>
      <c r="C86" s="1"/>
      <c r="D86" s="1"/>
      <c r="E86" s="1"/>
      <c r="F86" s="1"/>
      <c r="G86" s="1"/>
      <c r="H86" s="1"/>
    </row>
    <row r="87" spans="1:10" x14ac:dyDescent="0.3">
      <c r="A87" s="1"/>
      <c r="B87" s="1"/>
      <c r="C87" s="1"/>
      <c r="D87" s="1"/>
      <c r="E87" s="1"/>
      <c r="F87" s="1"/>
      <c r="G87" s="1"/>
      <c r="H87" s="1"/>
    </row>
    <row r="88" spans="1:10" x14ac:dyDescent="0.3">
      <c r="A88" s="1"/>
      <c r="B88" s="1"/>
      <c r="C88" s="1"/>
      <c r="D88" s="1"/>
      <c r="E88" s="1"/>
      <c r="F88" s="1"/>
      <c r="G88" s="1"/>
      <c r="H88" s="1"/>
    </row>
    <row r="89" spans="1:10" x14ac:dyDescent="0.3">
      <c r="A89" s="1"/>
      <c r="B89" s="1"/>
      <c r="C89" s="1"/>
      <c r="D89" s="1"/>
      <c r="E89" s="1"/>
      <c r="F89" s="1"/>
      <c r="G89" s="1"/>
      <c r="H89" s="1"/>
    </row>
  </sheetData>
  <mergeCells count="105">
    <mergeCell ref="B71:D71"/>
    <mergeCell ref="E71:F71"/>
    <mergeCell ref="G71:I71"/>
    <mergeCell ref="A73:J73"/>
    <mergeCell ref="A74:J74"/>
    <mergeCell ref="B75:J75"/>
    <mergeCell ref="B69:D69"/>
    <mergeCell ref="E69:F69"/>
    <mergeCell ref="G69:I69"/>
    <mergeCell ref="J69:J70"/>
    <mergeCell ref="B70:D70"/>
    <mergeCell ref="E70:F70"/>
    <mergeCell ref="G70:I70"/>
    <mergeCell ref="I65:I66"/>
    <mergeCell ref="J65:J66"/>
    <mergeCell ref="G66:H66"/>
    <mergeCell ref="A67:J67"/>
    <mergeCell ref="B68:D68"/>
    <mergeCell ref="E68:F68"/>
    <mergeCell ref="G68:I68"/>
    <mergeCell ref="I60:I61"/>
    <mergeCell ref="J60:J61"/>
    <mergeCell ref="G61:H61"/>
    <mergeCell ref="G62:H62"/>
    <mergeCell ref="G64:H64"/>
    <mergeCell ref="A65:B66"/>
    <mergeCell ref="C65:C66"/>
    <mergeCell ref="D65:D66"/>
    <mergeCell ref="E65:E66"/>
    <mergeCell ref="F65:F66"/>
    <mergeCell ref="A58:B58"/>
    <mergeCell ref="A60:B61"/>
    <mergeCell ref="C60:C61"/>
    <mergeCell ref="D60:D61"/>
    <mergeCell ref="E60:E61"/>
    <mergeCell ref="F60:F61"/>
    <mergeCell ref="J54:J55"/>
    <mergeCell ref="G55:H55"/>
    <mergeCell ref="A56:B57"/>
    <mergeCell ref="C56:C57"/>
    <mergeCell ref="D56:D57"/>
    <mergeCell ref="E56:E57"/>
    <mergeCell ref="F56:F57"/>
    <mergeCell ref="I56:I57"/>
    <mergeCell ref="J56:J57"/>
    <mergeCell ref="G57:H57"/>
    <mergeCell ref="A54:B55"/>
    <mergeCell ref="C54:C55"/>
    <mergeCell ref="D54:D55"/>
    <mergeCell ref="E54:E55"/>
    <mergeCell ref="F54:F55"/>
    <mergeCell ref="I54:I55"/>
    <mergeCell ref="A59:B59"/>
    <mergeCell ref="A44:J44"/>
    <mergeCell ref="A52:B53"/>
    <mergeCell ref="C52:C53"/>
    <mergeCell ref="D52:D53"/>
    <mergeCell ref="E52:E53"/>
    <mergeCell ref="F52:F53"/>
    <mergeCell ref="I52:I53"/>
    <mergeCell ref="J52:J53"/>
    <mergeCell ref="G53:H53"/>
    <mergeCell ref="A34:J34"/>
    <mergeCell ref="A42:B43"/>
    <mergeCell ref="C42:C43"/>
    <mergeCell ref="D42:D43"/>
    <mergeCell ref="E42:E43"/>
    <mergeCell ref="F42:F43"/>
    <mergeCell ref="I42:I43"/>
    <mergeCell ref="J42:J43"/>
    <mergeCell ref="G43:H43"/>
    <mergeCell ref="A29:J29"/>
    <mergeCell ref="A32:B33"/>
    <mergeCell ref="C32:C33"/>
    <mergeCell ref="D32:D33"/>
    <mergeCell ref="E32:E33"/>
    <mergeCell ref="F32:F33"/>
    <mergeCell ref="I32:I33"/>
    <mergeCell ref="J32:J33"/>
    <mergeCell ref="G33:H33"/>
    <mergeCell ref="A30:A31"/>
    <mergeCell ref="A10:J10"/>
    <mergeCell ref="A27:B28"/>
    <mergeCell ref="C27:C28"/>
    <mergeCell ref="D27:D28"/>
    <mergeCell ref="E27:E28"/>
    <mergeCell ref="F27:F28"/>
    <mergeCell ref="I27:I28"/>
    <mergeCell ref="J27:J28"/>
    <mergeCell ref="G28:H28"/>
    <mergeCell ref="A1:J1"/>
    <mergeCell ref="A2:J2"/>
    <mergeCell ref="A3:J3"/>
    <mergeCell ref="A4:J4"/>
    <mergeCell ref="A5:J5"/>
    <mergeCell ref="A6:J6"/>
    <mergeCell ref="A7:A9"/>
    <mergeCell ref="B7:B9"/>
    <mergeCell ref="C7:H7"/>
    <mergeCell ref="I7:J8"/>
    <mergeCell ref="C8:C9"/>
    <mergeCell ref="D8:D9"/>
    <mergeCell ref="E8:E9"/>
    <mergeCell ref="F8:F9"/>
    <mergeCell ref="G8:H8"/>
  </mergeCells>
  <printOptions horizontalCentered="1"/>
  <pageMargins left="0.31496062992125984" right="0.31496062992125984" top="0.19685039370078741" bottom="0.35433070866141736" header="0" footer="0"/>
  <pageSetup paperSize="9" scale="65" orientation="portrait" r:id="rId1"/>
  <ignoredErrors>
    <ignoredError sqref="G54 G5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89"/>
  <sheetViews>
    <sheetView topLeftCell="A52" zoomScaleNormal="100" workbookViewId="0">
      <selection activeCell="O58" sqref="O58"/>
    </sheetView>
  </sheetViews>
  <sheetFormatPr defaultRowHeight="14.4" x14ac:dyDescent="0.3"/>
  <cols>
    <col min="1" max="1" width="4.5546875" customWidth="1"/>
    <col min="2" max="2" width="70.88671875" customWidth="1"/>
    <col min="3" max="3" width="10" customWidth="1"/>
    <col min="4" max="4" width="8.33203125" customWidth="1"/>
    <col min="5" max="5" width="7.6640625" customWidth="1"/>
    <col min="6" max="6" width="7.44140625" customWidth="1"/>
    <col min="7" max="7" width="5.5546875" customWidth="1"/>
    <col min="8" max="8" width="5.6640625" customWidth="1"/>
    <col min="9" max="9" width="14.109375" customWidth="1"/>
    <col min="10" max="10" width="11.88671875" customWidth="1"/>
  </cols>
  <sheetData>
    <row r="1" spans="1:12" ht="17.399999999999999" x14ac:dyDescent="0.3">
      <c r="A1" s="97" t="s">
        <v>89</v>
      </c>
      <c r="B1" s="97"/>
      <c r="C1" s="97"/>
      <c r="D1" s="97"/>
      <c r="E1" s="97"/>
      <c r="F1" s="97"/>
      <c r="G1" s="97"/>
      <c r="H1" s="97"/>
      <c r="I1" s="97"/>
      <c r="J1" s="97"/>
      <c r="K1" s="41"/>
      <c r="L1" s="41"/>
    </row>
    <row r="2" spans="1:12" x14ac:dyDescent="0.3">
      <c r="A2" s="98" t="s">
        <v>70</v>
      </c>
      <c r="B2" s="98"/>
      <c r="C2" s="98"/>
      <c r="D2" s="98"/>
      <c r="E2" s="98"/>
      <c r="F2" s="98"/>
      <c r="G2" s="98"/>
      <c r="H2" s="98"/>
      <c r="I2" s="98"/>
      <c r="J2" s="98"/>
    </row>
    <row r="3" spans="1:12" x14ac:dyDescent="0.3">
      <c r="A3" s="98" t="s">
        <v>90</v>
      </c>
      <c r="B3" s="98"/>
      <c r="C3" s="98"/>
      <c r="D3" s="98"/>
      <c r="E3" s="98"/>
      <c r="F3" s="98"/>
      <c r="G3" s="98"/>
      <c r="H3" s="98"/>
      <c r="I3" s="98"/>
      <c r="J3" s="98"/>
    </row>
    <row r="4" spans="1:12" x14ac:dyDescent="0.3">
      <c r="A4" s="98" t="s">
        <v>59</v>
      </c>
      <c r="B4" s="98"/>
      <c r="C4" s="98"/>
      <c r="D4" s="98"/>
      <c r="E4" s="98"/>
      <c r="F4" s="98"/>
      <c r="G4" s="98"/>
      <c r="H4" s="98"/>
      <c r="I4" s="98"/>
      <c r="J4" s="98"/>
    </row>
    <row r="5" spans="1:12" x14ac:dyDescent="0.3">
      <c r="A5" s="99" t="s">
        <v>54</v>
      </c>
      <c r="B5" s="99"/>
      <c r="C5" s="99"/>
      <c r="D5" s="99"/>
      <c r="E5" s="99"/>
      <c r="F5" s="99"/>
      <c r="G5" s="99"/>
      <c r="H5" s="99"/>
      <c r="I5" s="99"/>
      <c r="J5" s="99"/>
    </row>
    <row r="6" spans="1:12" x14ac:dyDescent="0.3">
      <c r="A6" s="96" t="s">
        <v>53</v>
      </c>
      <c r="B6" s="96"/>
      <c r="C6" s="96"/>
      <c r="D6" s="96"/>
      <c r="E6" s="96"/>
      <c r="F6" s="96"/>
      <c r="G6" s="96"/>
      <c r="H6" s="96"/>
      <c r="I6" s="96"/>
      <c r="J6" s="96"/>
    </row>
    <row r="7" spans="1:12" ht="21" customHeight="1" x14ac:dyDescent="0.3">
      <c r="A7" s="89" t="s">
        <v>2</v>
      </c>
      <c r="B7" s="89" t="s">
        <v>3</v>
      </c>
      <c r="C7" s="91" t="s">
        <v>4</v>
      </c>
      <c r="D7" s="91"/>
      <c r="E7" s="91"/>
      <c r="F7" s="91"/>
      <c r="G7" s="91"/>
      <c r="H7" s="91"/>
      <c r="I7" s="92" t="s">
        <v>60</v>
      </c>
      <c r="J7" s="92"/>
    </row>
    <row r="8" spans="1:12" ht="18" customHeight="1" x14ac:dyDescent="0.3">
      <c r="A8" s="89"/>
      <c r="B8" s="89"/>
      <c r="C8" s="153" t="s">
        <v>6</v>
      </c>
      <c r="D8" s="153" t="s">
        <v>7</v>
      </c>
      <c r="E8" s="155" t="s">
        <v>8</v>
      </c>
      <c r="F8" s="212" t="s">
        <v>9</v>
      </c>
      <c r="G8" s="91" t="s">
        <v>58</v>
      </c>
      <c r="H8" s="91"/>
      <c r="I8" s="92"/>
      <c r="J8" s="92"/>
    </row>
    <row r="9" spans="1:12" ht="26.4" x14ac:dyDescent="0.3">
      <c r="A9" s="90"/>
      <c r="B9" s="90"/>
      <c r="C9" s="154"/>
      <c r="D9" s="154"/>
      <c r="E9" s="156"/>
      <c r="F9" s="213"/>
      <c r="G9" s="42" t="s">
        <v>6</v>
      </c>
      <c r="H9" s="42" t="s">
        <v>83</v>
      </c>
      <c r="I9" s="2" t="s">
        <v>86</v>
      </c>
      <c r="J9" s="2" t="s">
        <v>11</v>
      </c>
    </row>
    <row r="10" spans="1:12" ht="18.75" customHeight="1" x14ac:dyDescent="0.3">
      <c r="A10" s="111" t="s">
        <v>12</v>
      </c>
      <c r="B10" s="112"/>
      <c r="C10" s="112"/>
      <c r="D10" s="112"/>
      <c r="E10" s="112"/>
      <c r="F10" s="112"/>
      <c r="G10" s="112"/>
      <c r="H10" s="112"/>
      <c r="I10" s="112"/>
      <c r="J10" s="113"/>
    </row>
    <row r="11" spans="1:12" ht="16.5" customHeight="1" x14ac:dyDescent="0.3">
      <c r="A11" s="4">
        <v>1</v>
      </c>
      <c r="B11" s="5" t="s">
        <v>13</v>
      </c>
      <c r="C11" s="6">
        <v>3</v>
      </c>
      <c r="D11" s="6">
        <v>3</v>
      </c>
      <c r="E11" s="26">
        <v>3</v>
      </c>
      <c r="F11" s="6">
        <v>3</v>
      </c>
      <c r="G11" s="6">
        <v>4</v>
      </c>
      <c r="H11" s="6">
        <v>4</v>
      </c>
      <c r="I11" s="37">
        <f>SUM(C11:F11)+ SUM(G11:H11)/2</f>
        <v>16</v>
      </c>
      <c r="J11" s="35">
        <f>I11*30</f>
        <v>480</v>
      </c>
    </row>
    <row r="12" spans="1:12" ht="18" customHeight="1" x14ac:dyDescent="0.3">
      <c r="A12" s="34">
        <v>2</v>
      </c>
      <c r="B12" s="7" t="s">
        <v>50</v>
      </c>
      <c r="C12" s="8">
        <v>2</v>
      </c>
      <c r="D12" s="8">
        <v>2</v>
      </c>
      <c r="E12" s="27">
        <v>2</v>
      </c>
      <c r="F12" s="8">
        <v>3</v>
      </c>
      <c r="G12" s="8">
        <v>3</v>
      </c>
      <c r="H12" s="8">
        <v>3</v>
      </c>
      <c r="I12" s="37">
        <f t="shared" ref="I12:I26" si="0">SUM(C12:F12)+ SUM(G12:H12)/2</f>
        <v>12</v>
      </c>
      <c r="J12" s="35">
        <f t="shared" ref="J12:J26" si="1">I12*30</f>
        <v>360</v>
      </c>
    </row>
    <row r="13" spans="1:12" ht="15" customHeight="1" x14ac:dyDescent="0.3">
      <c r="A13" s="34">
        <v>3</v>
      </c>
      <c r="B13" s="7" t="s">
        <v>61</v>
      </c>
      <c r="C13" s="8">
        <v>2</v>
      </c>
      <c r="D13" s="8">
        <v>2</v>
      </c>
      <c r="E13" s="27">
        <v>2</v>
      </c>
      <c r="F13" s="8">
        <v>1</v>
      </c>
      <c r="G13" s="8">
        <v>1</v>
      </c>
      <c r="H13" s="8">
        <v>1</v>
      </c>
      <c r="I13" s="37">
        <f t="shared" si="0"/>
        <v>8</v>
      </c>
      <c r="J13" s="35">
        <f t="shared" si="1"/>
        <v>240</v>
      </c>
    </row>
    <row r="14" spans="1:12" x14ac:dyDescent="0.3">
      <c r="A14" s="4">
        <v>4</v>
      </c>
      <c r="B14" s="7" t="s">
        <v>62</v>
      </c>
      <c r="C14" s="8">
        <v>1</v>
      </c>
      <c r="D14" s="8"/>
      <c r="E14" s="27"/>
      <c r="F14" s="8"/>
      <c r="G14" s="8"/>
      <c r="H14" s="8"/>
      <c r="I14" s="37">
        <f t="shared" si="0"/>
        <v>1</v>
      </c>
      <c r="J14" s="35">
        <f t="shared" si="1"/>
        <v>30</v>
      </c>
    </row>
    <row r="15" spans="1:12" ht="16.95" customHeight="1" x14ac:dyDescent="0.3">
      <c r="A15" s="34">
        <v>5</v>
      </c>
      <c r="B15" s="7" t="s">
        <v>15</v>
      </c>
      <c r="C15" s="8">
        <v>2</v>
      </c>
      <c r="D15" s="8">
        <v>2</v>
      </c>
      <c r="E15" s="27">
        <v>2</v>
      </c>
      <c r="F15" s="8">
        <v>1</v>
      </c>
      <c r="G15" s="8">
        <v>1</v>
      </c>
      <c r="H15" s="8">
        <v>1</v>
      </c>
      <c r="I15" s="37">
        <f t="shared" si="0"/>
        <v>8</v>
      </c>
      <c r="J15" s="35">
        <f t="shared" si="1"/>
        <v>240</v>
      </c>
    </row>
    <row r="16" spans="1:12" ht="15" customHeight="1" x14ac:dyDescent="0.3">
      <c r="A16" s="34">
        <v>6</v>
      </c>
      <c r="B16" s="7" t="s">
        <v>16</v>
      </c>
      <c r="C16" s="8"/>
      <c r="D16" s="8"/>
      <c r="E16" s="27"/>
      <c r="F16" s="8">
        <v>1</v>
      </c>
      <c r="G16" s="8">
        <v>1</v>
      </c>
      <c r="H16" s="8">
        <v>1</v>
      </c>
      <c r="I16" s="37">
        <f t="shared" si="0"/>
        <v>2</v>
      </c>
      <c r="J16" s="35">
        <f t="shared" si="1"/>
        <v>60</v>
      </c>
    </row>
    <row r="17" spans="1:10" ht="14.25" customHeight="1" x14ac:dyDescent="0.3">
      <c r="A17" s="4">
        <v>7</v>
      </c>
      <c r="B17" s="7" t="s">
        <v>17</v>
      </c>
      <c r="C17" s="8"/>
      <c r="D17" s="8">
        <v>1</v>
      </c>
      <c r="E17" s="27">
        <v>1</v>
      </c>
      <c r="F17" s="8"/>
      <c r="G17" s="8"/>
      <c r="H17" s="8"/>
      <c r="I17" s="37">
        <f t="shared" si="0"/>
        <v>2</v>
      </c>
      <c r="J17" s="35">
        <f t="shared" si="1"/>
        <v>60</v>
      </c>
    </row>
    <row r="18" spans="1:10" ht="13.5" customHeight="1" x14ac:dyDescent="0.3">
      <c r="A18" s="34">
        <v>8</v>
      </c>
      <c r="B18" s="7" t="s">
        <v>18</v>
      </c>
      <c r="C18" s="8">
        <v>1</v>
      </c>
      <c r="D18" s="8">
        <v>1</v>
      </c>
      <c r="E18" s="27">
        <v>1</v>
      </c>
      <c r="F18" s="8">
        <v>1</v>
      </c>
      <c r="G18" s="8"/>
      <c r="H18" s="8"/>
      <c r="I18" s="37">
        <f t="shared" si="0"/>
        <v>4</v>
      </c>
      <c r="J18" s="35">
        <f t="shared" si="1"/>
        <v>120</v>
      </c>
    </row>
    <row r="19" spans="1:10" x14ac:dyDescent="0.3">
      <c r="A19" s="34">
        <v>9</v>
      </c>
      <c r="B19" s="7" t="s">
        <v>19</v>
      </c>
      <c r="C19" s="8">
        <v>1</v>
      </c>
      <c r="D19" s="8">
        <v>1</v>
      </c>
      <c r="E19" s="27">
        <v>1</v>
      </c>
      <c r="F19" s="8">
        <v>1</v>
      </c>
      <c r="G19" s="8"/>
      <c r="H19" s="8"/>
      <c r="I19" s="37">
        <f t="shared" si="0"/>
        <v>4</v>
      </c>
      <c r="J19" s="35">
        <f t="shared" si="1"/>
        <v>120</v>
      </c>
    </row>
    <row r="20" spans="1:10" x14ac:dyDescent="0.3">
      <c r="A20" s="4">
        <v>10</v>
      </c>
      <c r="B20" s="7" t="s">
        <v>20</v>
      </c>
      <c r="C20" s="8">
        <v>1</v>
      </c>
      <c r="D20" s="8">
        <v>1</v>
      </c>
      <c r="E20" s="27">
        <v>1</v>
      </c>
      <c r="F20" s="8">
        <v>1</v>
      </c>
      <c r="G20" s="8"/>
      <c r="H20" s="8"/>
      <c r="I20" s="37">
        <f t="shared" si="0"/>
        <v>4</v>
      </c>
      <c r="J20" s="35">
        <f t="shared" si="1"/>
        <v>120</v>
      </c>
    </row>
    <row r="21" spans="1:10" ht="16.5" customHeight="1" x14ac:dyDescent="0.3">
      <c r="A21" s="34">
        <v>11</v>
      </c>
      <c r="B21" s="7" t="s">
        <v>21</v>
      </c>
      <c r="C21" s="8">
        <v>1</v>
      </c>
      <c r="D21" s="8">
        <v>1</v>
      </c>
      <c r="E21" s="27">
        <v>1</v>
      </c>
      <c r="F21" s="8">
        <v>1</v>
      </c>
      <c r="G21" s="8"/>
      <c r="H21" s="8"/>
      <c r="I21" s="37">
        <f t="shared" si="0"/>
        <v>4</v>
      </c>
      <c r="J21" s="35">
        <f t="shared" si="1"/>
        <v>120</v>
      </c>
    </row>
    <row r="22" spans="1:10" ht="17.25" customHeight="1" x14ac:dyDescent="0.3">
      <c r="A22" s="34">
        <v>12</v>
      </c>
      <c r="B22" s="7" t="s">
        <v>38</v>
      </c>
      <c r="C22" s="8">
        <v>2</v>
      </c>
      <c r="D22" s="8">
        <v>2</v>
      </c>
      <c r="E22" s="27">
        <v>3</v>
      </c>
      <c r="F22" s="8">
        <v>3</v>
      </c>
      <c r="G22" s="8">
        <v>4</v>
      </c>
      <c r="H22" s="8">
        <v>4</v>
      </c>
      <c r="I22" s="37">
        <f t="shared" si="0"/>
        <v>14</v>
      </c>
      <c r="J22" s="35">
        <f t="shared" si="1"/>
        <v>420</v>
      </c>
    </row>
    <row r="23" spans="1:10" ht="14.25" customHeight="1" x14ac:dyDescent="0.3">
      <c r="A23" s="4">
        <v>13</v>
      </c>
      <c r="B23" s="7" t="s">
        <v>22</v>
      </c>
      <c r="C23" s="8">
        <v>1</v>
      </c>
      <c r="D23" s="8">
        <v>1</v>
      </c>
      <c r="E23" s="27">
        <v>1</v>
      </c>
      <c r="F23" s="8"/>
      <c r="G23" s="8"/>
      <c r="H23" s="8"/>
      <c r="I23" s="37">
        <f t="shared" si="0"/>
        <v>3</v>
      </c>
      <c r="J23" s="35">
        <f t="shared" si="1"/>
        <v>90</v>
      </c>
    </row>
    <row r="24" spans="1:10" ht="15" customHeight="1" x14ac:dyDescent="0.3">
      <c r="A24" s="34">
        <v>14</v>
      </c>
      <c r="B24" s="7" t="s">
        <v>23</v>
      </c>
      <c r="C24" s="8">
        <v>3</v>
      </c>
      <c r="D24" s="8">
        <v>3</v>
      </c>
      <c r="E24" s="27">
        <v>3</v>
      </c>
      <c r="F24" s="8">
        <v>3</v>
      </c>
      <c r="G24" s="8">
        <v>3</v>
      </c>
      <c r="H24" s="8">
        <v>3</v>
      </c>
      <c r="I24" s="37">
        <f t="shared" si="0"/>
        <v>15</v>
      </c>
      <c r="J24" s="35">
        <f t="shared" si="1"/>
        <v>450</v>
      </c>
    </row>
    <row r="25" spans="1:10" ht="15" customHeight="1" x14ac:dyDescent="0.3">
      <c r="A25" s="34">
        <v>15</v>
      </c>
      <c r="B25" s="7" t="s">
        <v>24</v>
      </c>
      <c r="C25" s="8">
        <v>1</v>
      </c>
      <c r="D25" s="8"/>
      <c r="E25" s="27"/>
      <c r="F25" s="8"/>
      <c r="G25" s="8"/>
      <c r="H25" s="8"/>
      <c r="I25" s="37">
        <f t="shared" si="0"/>
        <v>1</v>
      </c>
      <c r="J25" s="35">
        <f t="shared" si="1"/>
        <v>30</v>
      </c>
    </row>
    <row r="26" spans="1:10" ht="15" customHeight="1" x14ac:dyDescent="0.3">
      <c r="A26" s="4">
        <v>16</v>
      </c>
      <c r="B26" s="7" t="s">
        <v>25</v>
      </c>
      <c r="C26" s="8">
        <v>1</v>
      </c>
      <c r="D26" s="8">
        <v>1</v>
      </c>
      <c r="E26" s="27">
        <v>1</v>
      </c>
      <c r="F26" s="8">
        <v>1</v>
      </c>
      <c r="G26" s="8">
        <v>1</v>
      </c>
      <c r="H26" s="8">
        <v>1</v>
      </c>
      <c r="I26" s="37">
        <f t="shared" si="0"/>
        <v>5</v>
      </c>
      <c r="J26" s="35">
        <f t="shared" si="1"/>
        <v>150</v>
      </c>
    </row>
    <row r="27" spans="1:10" x14ac:dyDescent="0.3">
      <c r="A27" s="100" t="s">
        <v>26</v>
      </c>
      <c r="B27" s="101"/>
      <c r="C27" s="157">
        <f>SUM(C11:C26)</f>
        <v>22</v>
      </c>
      <c r="D27" s="157">
        <f t="shared" ref="D27:I27" si="2">SUM(D11:D26)</f>
        <v>21</v>
      </c>
      <c r="E27" s="159">
        <f t="shared" si="2"/>
        <v>22</v>
      </c>
      <c r="F27" s="104">
        <f t="shared" si="2"/>
        <v>20</v>
      </c>
      <c r="G27" s="35">
        <f t="shared" si="2"/>
        <v>18</v>
      </c>
      <c r="H27" s="35">
        <f t="shared" si="2"/>
        <v>18</v>
      </c>
      <c r="I27" s="106">
        <f t="shared" si="2"/>
        <v>103</v>
      </c>
      <c r="J27" s="106">
        <f>SUM(J11:J26)</f>
        <v>3090</v>
      </c>
    </row>
    <row r="28" spans="1:10" x14ac:dyDescent="0.3">
      <c r="A28" s="102"/>
      <c r="B28" s="103"/>
      <c r="C28" s="158"/>
      <c r="D28" s="158"/>
      <c r="E28" s="161"/>
      <c r="F28" s="105"/>
      <c r="G28" s="106">
        <f>(G27+H27)/2</f>
        <v>18</v>
      </c>
      <c r="H28" s="106"/>
      <c r="I28" s="106"/>
      <c r="J28" s="106"/>
    </row>
    <row r="29" spans="1:10" ht="15" customHeight="1" x14ac:dyDescent="0.3">
      <c r="A29" s="111" t="s">
        <v>69</v>
      </c>
      <c r="B29" s="112"/>
      <c r="C29" s="112"/>
      <c r="D29" s="112"/>
      <c r="E29" s="112"/>
      <c r="F29" s="112"/>
      <c r="G29" s="112"/>
      <c r="H29" s="112"/>
      <c r="I29" s="112"/>
      <c r="J29" s="113"/>
    </row>
    <row r="30" spans="1:10" ht="41.25" customHeight="1" x14ac:dyDescent="0.3">
      <c r="A30" s="151">
        <v>1</v>
      </c>
      <c r="B30" s="82" t="s">
        <v>101</v>
      </c>
      <c r="C30" s="76"/>
      <c r="D30" s="76"/>
      <c r="E30" s="81">
        <v>1</v>
      </c>
      <c r="F30" s="75">
        <v>1</v>
      </c>
      <c r="G30" s="73"/>
      <c r="H30" s="73"/>
      <c r="I30" s="72">
        <f t="shared" ref="I30:I32" si="3">SUM(C30:F30)+ SUM(G30:H30)/2</f>
        <v>2</v>
      </c>
      <c r="J30" s="73">
        <f>I30*30</f>
        <v>60</v>
      </c>
    </row>
    <row r="31" spans="1:10" ht="15.75" customHeight="1" x14ac:dyDescent="0.3">
      <c r="A31" s="151"/>
      <c r="B31" s="83" t="s">
        <v>38</v>
      </c>
      <c r="C31" s="10">
        <v>1</v>
      </c>
      <c r="D31" s="8">
        <v>1</v>
      </c>
      <c r="E31" s="27">
        <v>1</v>
      </c>
      <c r="F31" s="8">
        <v>1</v>
      </c>
      <c r="G31" s="8">
        <v>2</v>
      </c>
      <c r="H31" s="8">
        <v>2</v>
      </c>
      <c r="I31" s="72">
        <f t="shared" si="3"/>
        <v>6</v>
      </c>
      <c r="J31" s="73">
        <f>I31*30</f>
        <v>180</v>
      </c>
    </row>
    <row r="32" spans="1:10" x14ac:dyDescent="0.3">
      <c r="A32" s="100" t="s">
        <v>102</v>
      </c>
      <c r="B32" s="146"/>
      <c r="C32" s="157">
        <f>SUM(C30:C31)</f>
        <v>1</v>
      </c>
      <c r="D32" s="157">
        <f t="shared" ref="D32:F32" si="4">SUM(D30:D31)</f>
        <v>1</v>
      </c>
      <c r="E32" s="159">
        <f t="shared" si="4"/>
        <v>2</v>
      </c>
      <c r="F32" s="157">
        <f t="shared" si="4"/>
        <v>2</v>
      </c>
      <c r="G32" s="35">
        <f>SUM(G30:G31)</f>
        <v>2</v>
      </c>
      <c r="H32" s="73">
        <f>SUM(H30:H31)</f>
        <v>2</v>
      </c>
      <c r="I32" s="104">
        <f t="shared" si="3"/>
        <v>8</v>
      </c>
      <c r="J32" s="104">
        <f t="shared" ref="J32" si="5">I32*30</f>
        <v>240</v>
      </c>
    </row>
    <row r="33" spans="1:10" ht="15" customHeight="1" x14ac:dyDescent="0.3">
      <c r="A33" s="102"/>
      <c r="B33" s="147"/>
      <c r="C33" s="158"/>
      <c r="D33" s="158"/>
      <c r="E33" s="161"/>
      <c r="F33" s="158"/>
      <c r="G33" s="106">
        <f>(G32+H32)/2</f>
        <v>2</v>
      </c>
      <c r="H33" s="106"/>
      <c r="I33" s="105"/>
      <c r="J33" s="105"/>
    </row>
    <row r="34" spans="1:10" ht="21" customHeight="1" x14ac:dyDescent="0.3">
      <c r="A34" s="121" t="s">
        <v>68</v>
      </c>
      <c r="B34" s="122"/>
      <c r="C34" s="122"/>
      <c r="D34" s="122"/>
      <c r="E34" s="122"/>
      <c r="F34" s="122"/>
      <c r="G34" s="122"/>
      <c r="H34" s="122"/>
      <c r="I34" s="122"/>
      <c r="J34" s="123"/>
    </row>
    <row r="35" spans="1:10" ht="16.5" customHeight="1" x14ac:dyDescent="0.3">
      <c r="A35" s="34">
        <v>1</v>
      </c>
      <c r="B35" s="7" t="s">
        <v>39</v>
      </c>
      <c r="C35" s="10">
        <v>4</v>
      </c>
      <c r="D35" s="10">
        <v>2</v>
      </c>
      <c r="E35" s="28"/>
      <c r="F35" s="34"/>
      <c r="G35" s="34"/>
      <c r="H35" s="34"/>
      <c r="I35" s="37">
        <f>SUM(C35:F35)+ SUM(G35:H35)/2</f>
        <v>6</v>
      </c>
      <c r="J35" s="35">
        <f>I35*30</f>
        <v>180</v>
      </c>
    </row>
    <row r="36" spans="1:10" ht="31.5" customHeight="1" x14ac:dyDescent="0.3">
      <c r="A36" s="34">
        <v>2</v>
      </c>
      <c r="B36" s="7" t="s">
        <v>56</v>
      </c>
      <c r="C36" s="10">
        <v>4</v>
      </c>
      <c r="D36" s="10">
        <v>1</v>
      </c>
      <c r="E36" s="28"/>
      <c r="F36" s="34"/>
      <c r="G36" s="34"/>
      <c r="H36" s="34"/>
      <c r="I36" s="37">
        <f t="shared" ref="I36:I41" si="6">SUM(C36:F36)+ SUM(G36:H36)/2</f>
        <v>5</v>
      </c>
      <c r="J36" s="35">
        <f t="shared" ref="J36:J42" si="7">I36*30</f>
        <v>150</v>
      </c>
    </row>
    <row r="37" spans="1:10" ht="16.5" customHeight="1" x14ac:dyDescent="0.3">
      <c r="A37" s="34">
        <v>3</v>
      </c>
      <c r="B37" s="7" t="s">
        <v>40</v>
      </c>
      <c r="C37" s="10"/>
      <c r="D37" s="10">
        <v>3</v>
      </c>
      <c r="E37" s="28">
        <v>2</v>
      </c>
      <c r="F37" s="34"/>
      <c r="G37" s="34"/>
      <c r="H37" s="34"/>
      <c r="I37" s="37">
        <f t="shared" si="6"/>
        <v>5</v>
      </c>
      <c r="J37" s="35">
        <f t="shared" si="7"/>
        <v>150</v>
      </c>
    </row>
    <row r="38" spans="1:10" x14ac:dyDescent="0.3">
      <c r="A38" s="34">
        <v>4</v>
      </c>
      <c r="B38" s="7" t="s">
        <v>41</v>
      </c>
      <c r="C38" s="10"/>
      <c r="D38" s="10"/>
      <c r="E38" s="28"/>
      <c r="F38" s="34">
        <v>3</v>
      </c>
      <c r="G38" s="34">
        <v>2</v>
      </c>
      <c r="H38" s="34"/>
      <c r="I38" s="37">
        <f t="shared" si="6"/>
        <v>4</v>
      </c>
      <c r="J38" s="35">
        <f>I38*30</f>
        <v>120</v>
      </c>
    </row>
    <row r="39" spans="1:10" x14ac:dyDescent="0.3">
      <c r="A39" s="34">
        <v>5</v>
      </c>
      <c r="B39" s="7" t="s">
        <v>42</v>
      </c>
      <c r="C39" s="10"/>
      <c r="D39" s="10"/>
      <c r="E39" s="28"/>
      <c r="F39" s="34">
        <v>3</v>
      </c>
      <c r="G39" s="34">
        <v>2</v>
      </c>
      <c r="H39" s="34"/>
      <c r="I39" s="37">
        <f t="shared" si="6"/>
        <v>4</v>
      </c>
      <c r="J39" s="35">
        <f>I39*30</f>
        <v>120</v>
      </c>
    </row>
    <row r="40" spans="1:10" x14ac:dyDescent="0.3">
      <c r="A40" s="34">
        <v>7</v>
      </c>
      <c r="B40" s="7" t="s">
        <v>57</v>
      </c>
      <c r="C40" s="10"/>
      <c r="D40" s="10"/>
      <c r="E40" s="28">
        <v>1</v>
      </c>
      <c r="F40" s="34">
        <v>1</v>
      </c>
      <c r="G40" s="34"/>
      <c r="H40" s="34"/>
      <c r="I40" s="37">
        <f t="shared" si="6"/>
        <v>2</v>
      </c>
      <c r="J40" s="35">
        <f t="shared" ref="J40" si="8">I40*30</f>
        <v>60</v>
      </c>
    </row>
    <row r="41" spans="1:10" ht="20.25" customHeight="1" x14ac:dyDescent="0.3">
      <c r="A41" s="34">
        <v>8</v>
      </c>
      <c r="B41" s="7" t="s">
        <v>74</v>
      </c>
      <c r="C41" s="10"/>
      <c r="D41" s="10"/>
      <c r="E41" s="28">
        <v>2</v>
      </c>
      <c r="F41" s="34"/>
      <c r="G41" s="34"/>
      <c r="H41" s="34"/>
      <c r="I41" s="37">
        <f t="shared" si="6"/>
        <v>2</v>
      </c>
      <c r="J41" s="35">
        <f t="shared" si="7"/>
        <v>60</v>
      </c>
    </row>
    <row r="42" spans="1:10" ht="15.75" customHeight="1" x14ac:dyDescent="0.3">
      <c r="A42" s="162" t="s">
        <v>77</v>
      </c>
      <c r="B42" s="163"/>
      <c r="C42" s="166">
        <f>SUM(C35,C36,C37,C38,C39,C40,C41,)</f>
        <v>8</v>
      </c>
      <c r="D42" s="166">
        <f>SUM(D35,D36,D37,D38,D39,D40,D41,)</f>
        <v>6</v>
      </c>
      <c r="E42" s="167">
        <f>SUM(E35,E36,E37,E38,E39,E40,E41,)</f>
        <v>5</v>
      </c>
      <c r="F42" s="166">
        <f>SUM(F35,F36,F37,F38,F39,F40,F41,)</f>
        <v>7</v>
      </c>
      <c r="G42" s="40">
        <f>SUM(G35,G36,G37,G38,G39,G40,G41,)</f>
        <v>4</v>
      </c>
      <c r="H42" s="40"/>
      <c r="I42" s="104">
        <f>SUM(I35,I36,I37,I38,I39,I40,I41,)</f>
        <v>28</v>
      </c>
      <c r="J42" s="104">
        <f t="shared" si="7"/>
        <v>840</v>
      </c>
    </row>
    <row r="43" spans="1:10" ht="13.5" customHeight="1" x14ac:dyDescent="0.3">
      <c r="A43" s="164"/>
      <c r="B43" s="165"/>
      <c r="C43" s="158"/>
      <c r="D43" s="158"/>
      <c r="E43" s="161"/>
      <c r="F43" s="158"/>
      <c r="G43" s="168">
        <f>(G42+H42)/2</f>
        <v>2</v>
      </c>
      <c r="H43" s="168"/>
      <c r="I43" s="105"/>
      <c r="J43" s="105"/>
    </row>
    <row r="44" spans="1:10" ht="20.25" customHeight="1" x14ac:dyDescent="0.3">
      <c r="A44" s="169" t="s">
        <v>78</v>
      </c>
      <c r="B44" s="170"/>
      <c r="C44" s="171"/>
      <c r="D44" s="171"/>
      <c r="E44" s="171"/>
      <c r="F44" s="171"/>
      <c r="G44" s="171"/>
      <c r="H44" s="171"/>
      <c r="I44" s="171"/>
      <c r="J44" s="172"/>
    </row>
    <row r="45" spans="1:10" x14ac:dyDescent="0.3">
      <c r="A45" s="34">
        <v>1</v>
      </c>
      <c r="B45" s="7" t="s">
        <v>43</v>
      </c>
      <c r="C45" s="8">
        <v>2</v>
      </c>
      <c r="D45" s="10">
        <v>2</v>
      </c>
      <c r="E45" s="28"/>
      <c r="F45" s="34"/>
      <c r="G45" s="34"/>
      <c r="H45" s="34"/>
      <c r="I45" s="37">
        <f t="shared" ref="I45:I51" si="9">SUM(C45:F45)+ SUM(G45:H45)/2</f>
        <v>4</v>
      </c>
      <c r="J45" s="35">
        <f t="shared" ref="J45:J52" si="10">I45*30</f>
        <v>120</v>
      </c>
    </row>
    <row r="46" spans="1:10" x14ac:dyDescent="0.3">
      <c r="A46" s="34">
        <v>2</v>
      </c>
      <c r="B46" s="7" t="s">
        <v>44</v>
      </c>
      <c r="C46" s="10"/>
      <c r="D46" s="10"/>
      <c r="E46" s="28">
        <v>4</v>
      </c>
      <c r="F46" s="34"/>
      <c r="G46" s="34"/>
      <c r="H46" s="34"/>
      <c r="I46" s="37">
        <f t="shared" si="9"/>
        <v>4</v>
      </c>
      <c r="J46" s="35">
        <f t="shared" si="10"/>
        <v>120</v>
      </c>
    </row>
    <row r="47" spans="1:10" x14ac:dyDescent="0.3">
      <c r="A47" s="34">
        <v>3</v>
      </c>
      <c r="B47" s="7" t="s">
        <v>45</v>
      </c>
      <c r="C47" s="10"/>
      <c r="D47" s="10">
        <v>3</v>
      </c>
      <c r="E47" s="28">
        <v>3</v>
      </c>
      <c r="F47" s="34"/>
      <c r="G47" s="34"/>
      <c r="H47" s="34"/>
      <c r="I47" s="37">
        <f t="shared" si="9"/>
        <v>6</v>
      </c>
      <c r="J47" s="35">
        <f t="shared" si="10"/>
        <v>180</v>
      </c>
    </row>
    <row r="48" spans="1:10" x14ac:dyDescent="0.3">
      <c r="A48" s="34">
        <v>4</v>
      </c>
      <c r="B48" s="7" t="s">
        <v>46</v>
      </c>
      <c r="C48" s="10"/>
      <c r="D48" s="10"/>
      <c r="E48" s="28"/>
      <c r="F48" s="34">
        <v>3</v>
      </c>
      <c r="G48" s="34">
        <v>5</v>
      </c>
      <c r="H48" s="34"/>
      <c r="I48" s="37">
        <f t="shared" si="9"/>
        <v>5.5</v>
      </c>
      <c r="J48" s="35">
        <f t="shared" si="10"/>
        <v>165</v>
      </c>
    </row>
    <row r="49" spans="1:10" x14ac:dyDescent="0.3">
      <c r="A49" s="34">
        <v>5</v>
      </c>
      <c r="B49" s="7" t="s">
        <v>47</v>
      </c>
      <c r="C49" s="10"/>
      <c r="D49" s="10"/>
      <c r="E49" s="28"/>
      <c r="F49" s="34">
        <v>3</v>
      </c>
      <c r="G49" s="34">
        <v>5</v>
      </c>
      <c r="H49" s="34"/>
      <c r="I49" s="37">
        <f t="shared" si="9"/>
        <v>5.5</v>
      </c>
      <c r="J49" s="35">
        <f t="shared" si="10"/>
        <v>165</v>
      </c>
    </row>
    <row r="50" spans="1:10" x14ac:dyDescent="0.3">
      <c r="A50" s="34">
        <v>6</v>
      </c>
      <c r="B50" s="7" t="s">
        <v>75</v>
      </c>
      <c r="C50" s="10">
        <v>1</v>
      </c>
      <c r="D50" s="10"/>
      <c r="E50" s="28"/>
      <c r="F50" s="34"/>
      <c r="G50" s="34"/>
      <c r="H50" s="34"/>
      <c r="I50" s="37">
        <f t="shared" si="9"/>
        <v>1</v>
      </c>
      <c r="J50" s="35">
        <f t="shared" si="10"/>
        <v>30</v>
      </c>
    </row>
    <row r="51" spans="1:10" x14ac:dyDescent="0.3">
      <c r="A51" s="34">
        <v>7</v>
      </c>
      <c r="B51" s="7" t="s">
        <v>76</v>
      </c>
      <c r="C51" s="10"/>
      <c r="D51" s="10">
        <v>2</v>
      </c>
      <c r="E51" s="28"/>
      <c r="F51" s="34"/>
      <c r="G51" s="34"/>
      <c r="H51" s="34"/>
      <c r="I51" s="37">
        <f t="shared" si="9"/>
        <v>2</v>
      </c>
      <c r="J51" s="35">
        <f t="shared" si="10"/>
        <v>60</v>
      </c>
    </row>
    <row r="52" spans="1:10" ht="13.5" customHeight="1" x14ac:dyDescent="0.3">
      <c r="A52" s="162" t="s">
        <v>77</v>
      </c>
      <c r="B52" s="163"/>
      <c r="C52" s="166">
        <f t="shared" ref="C52:I52" si="11">SUM(C45,C46,C47,C48,C49,C50,C51,)</f>
        <v>3</v>
      </c>
      <c r="D52" s="166">
        <f t="shared" si="11"/>
        <v>7</v>
      </c>
      <c r="E52" s="167">
        <f t="shared" si="11"/>
        <v>7</v>
      </c>
      <c r="F52" s="166">
        <f t="shared" si="11"/>
        <v>6</v>
      </c>
      <c r="G52" s="40">
        <f t="shared" si="11"/>
        <v>10</v>
      </c>
      <c r="H52" s="40">
        <f t="shared" si="11"/>
        <v>0</v>
      </c>
      <c r="I52" s="104">
        <f t="shared" si="11"/>
        <v>28</v>
      </c>
      <c r="J52" s="104">
        <f t="shared" si="10"/>
        <v>840</v>
      </c>
    </row>
    <row r="53" spans="1:10" ht="12" customHeight="1" x14ac:dyDescent="0.3">
      <c r="A53" s="164"/>
      <c r="B53" s="165"/>
      <c r="C53" s="158"/>
      <c r="D53" s="158"/>
      <c r="E53" s="161"/>
      <c r="F53" s="158"/>
      <c r="G53" s="168">
        <f>(G52+H52)/2</f>
        <v>5</v>
      </c>
      <c r="H53" s="168"/>
      <c r="I53" s="105"/>
      <c r="J53" s="105"/>
    </row>
    <row r="54" spans="1:10" ht="13.5" customHeight="1" x14ac:dyDescent="0.3">
      <c r="A54" s="127" t="s">
        <v>31</v>
      </c>
      <c r="B54" s="128"/>
      <c r="C54" s="157">
        <f t="shared" ref="C54:I54" si="12">SUM(C42,C52,)</f>
        <v>11</v>
      </c>
      <c r="D54" s="157">
        <f t="shared" si="12"/>
        <v>13</v>
      </c>
      <c r="E54" s="159">
        <f t="shared" si="12"/>
        <v>12</v>
      </c>
      <c r="F54" s="157">
        <f t="shared" si="12"/>
        <v>13</v>
      </c>
      <c r="G54" s="35">
        <f t="shared" si="12"/>
        <v>14</v>
      </c>
      <c r="H54" s="35">
        <f t="shared" si="12"/>
        <v>0</v>
      </c>
      <c r="I54" s="104">
        <f t="shared" si="12"/>
        <v>56</v>
      </c>
      <c r="J54" s="104">
        <f>I54*30</f>
        <v>1680</v>
      </c>
    </row>
    <row r="55" spans="1:10" ht="13.5" customHeight="1" x14ac:dyDescent="0.3">
      <c r="A55" s="129"/>
      <c r="B55" s="130"/>
      <c r="C55" s="158"/>
      <c r="D55" s="158"/>
      <c r="E55" s="161"/>
      <c r="F55" s="158"/>
      <c r="G55" s="175">
        <f>(G54+H54)/2</f>
        <v>7</v>
      </c>
      <c r="H55" s="176"/>
      <c r="I55" s="105"/>
      <c r="J55" s="105"/>
    </row>
    <row r="56" spans="1:10" ht="15" customHeight="1" x14ac:dyDescent="0.3">
      <c r="A56" s="131" t="s">
        <v>84</v>
      </c>
      <c r="B56" s="132"/>
      <c r="C56" s="157">
        <f t="shared" ref="C56:I56" si="13">SUM(C27,C32,C54,)</f>
        <v>34</v>
      </c>
      <c r="D56" s="157">
        <f t="shared" si="13"/>
        <v>35</v>
      </c>
      <c r="E56" s="159">
        <f t="shared" si="13"/>
        <v>36</v>
      </c>
      <c r="F56" s="157">
        <f t="shared" si="13"/>
        <v>35</v>
      </c>
      <c r="G56" s="35">
        <f t="shared" si="13"/>
        <v>34</v>
      </c>
      <c r="H56" s="35">
        <f t="shared" si="13"/>
        <v>20</v>
      </c>
      <c r="I56" s="157">
        <f t="shared" si="13"/>
        <v>167</v>
      </c>
      <c r="J56" s="104">
        <f>I56*30</f>
        <v>5010</v>
      </c>
    </row>
    <row r="57" spans="1:10" ht="18" customHeight="1" x14ac:dyDescent="0.3">
      <c r="A57" s="133"/>
      <c r="B57" s="134"/>
      <c r="C57" s="158"/>
      <c r="D57" s="158"/>
      <c r="E57" s="161"/>
      <c r="F57" s="158"/>
      <c r="G57" s="107">
        <f>(G56+H56)/2</f>
        <v>27</v>
      </c>
      <c r="H57" s="108"/>
      <c r="I57" s="158"/>
      <c r="J57" s="105"/>
    </row>
    <row r="58" spans="1:10" ht="34.5" customHeight="1" x14ac:dyDescent="0.3">
      <c r="A58" s="121" t="s">
        <v>96</v>
      </c>
      <c r="B58" s="123"/>
      <c r="C58" s="52">
        <v>1</v>
      </c>
      <c r="D58" s="52">
        <v>1</v>
      </c>
      <c r="E58" s="53"/>
      <c r="F58" s="52"/>
      <c r="G58" s="38"/>
      <c r="H58" s="39"/>
      <c r="I58" s="37">
        <f t="shared" ref="I58:I59" si="14">SUM(C58:F58)+ SUM(G58:H58)/2</f>
        <v>2</v>
      </c>
      <c r="J58" s="35">
        <f t="shared" ref="J58:J60" si="15">I58*30</f>
        <v>60</v>
      </c>
    </row>
    <row r="59" spans="1:10" ht="28.95" customHeight="1" x14ac:dyDescent="0.3">
      <c r="A59" s="177" t="s">
        <v>97</v>
      </c>
      <c r="B59" s="178"/>
      <c r="C59" s="10">
        <v>1</v>
      </c>
      <c r="D59" s="10">
        <v>1</v>
      </c>
      <c r="E59" s="28">
        <v>1</v>
      </c>
      <c r="F59" s="10">
        <v>1</v>
      </c>
      <c r="G59" s="168"/>
      <c r="H59" s="168"/>
      <c r="I59" s="72">
        <f t="shared" si="14"/>
        <v>4</v>
      </c>
      <c r="J59" s="79">
        <f t="shared" si="15"/>
        <v>120</v>
      </c>
    </row>
    <row r="60" spans="1:10" ht="18" customHeight="1" x14ac:dyDescent="0.3">
      <c r="A60" s="100" t="s">
        <v>85</v>
      </c>
      <c r="B60" s="146"/>
      <c r="C60" s="166">
        <f>SUM(C56,C59,)</f>
        <v>35</v>
      </c>
      <c r="D60" s="166">
        <f t="shared" ref="D60:F60" si="16">SUM(D56,D59,)</f>
        <v>36</v>
      </c>
      <c r="E60" s="167">
        <f>SUM(E56,E59,)-1</f>
        <v>36</v>
      </c>
      <c r="F60" s="166">
        <f t="shared" si="16"/>
        <v>36</v>
      </c>
      <c r="G60" s="54">
        <f>SUM(G56,G59,)</f>
        <v>34</v>
      </c>
      <c r="H60" s="77">
        <f>SUM(H56,H59,)</f>
        <v>20</v>
      </c>
      <c r="I60" s="166">
        <f>SUM(I56,(I59-2),)</f>
        <v>169</v>
      </c>
      <c r="J60" s="104">
        <f t="shared" si="15"/>
        <v>5070</v>
      </c>
    </row>
    <row r="61" spans="1:10" ht="18" customHeight="1" x14ac:dyDescent="0.3">
      <c r="A61" s="102"/>
      <c r="B61" s="147"/>
      <c r="C61" s="173"/>
      <c r="D61" s="173"/>
      <c r="E61" s="174"/>
      <c r="F61" s="173"/>
      <c r="G61" s="107">
        <f>(G60+H60)/2</f>
        <v>27</v>
      </c>
      <c r="H61" s="108"/>
      <c r="I61" s="173"/>
      <c r="J61" s="105"/>
    </row>
    <row r="62" spans="1:10" ht="18.75" customHeight="1" x14ac:dyDescent="0.3">
      <c r="A62" s="34">
        <v>1</v>
      </c>
      <c r="B62" s="7" t="s">
        <v>98</v>
      </c>
      <c r="C62" s="16" t="s">
        <v>72</v>
      </c>
      <c r="D62" s="16" t="s">
        <v>72</v>
      </c>
      <c r="E62" s="29" t="s">
        <v>72</v>
      </c>
      <c r="F62" s="17"/>
      <c r="G62" s="189"/>
      <c r="H62" s="190"/>
      <c r="I62" s="37">
        <v>1.17</v>
      </c>
      <c r="J62" s="35">
        <v>42</v>
      </c>
    </row>
    <row r="63" spans="1:10" x14ac:dyDescent="0.3">
      <c r="A63" s="34">
        <v>2</v>
      </c>
      <c r="B63" s="7" t="s">
        <v>48</v>
      </c>
      <c r="C63" s="10">
        <v>2</v>
      </c>
      <c r="D63" s="8">
        <v>2</v>
      </c>
      <c r="E63" s="27">
        <v>2</v>
      </c>
      <c r="F63" s="9">
        <v>2</v>
      </c>
      <c r="G63" s="9">
        <v>2</v>
      </c>
      <c r="H63" s="9">
        <v>2</v>
      </c>
      <c r="I63" s="37">
        <f t="shared" ref="I63" si="17">SUM(C63:F63)+ SUM(G63:H63)/2</f>
        <v>10</v>
      </c>
      <c r="J63" s="35">
        <f>I63*30</f>
        <v>300</v>
      </c>
    </row>
    <row r="64" spans="1:10" x14ac:dyDescent="0.3">
      <c r="A64" s="34">
        <v>3</v>
      </c>
      <c r="B64" s="18" t="s">
        <v>99</v>
      </c>
      <c r="C64" s="32"/>
      <c r="D64" s="19" t="s">
        <v>63</v>
      </c>
      <c r="E64" s="31" t="s">
        <v>63</v>
      </c>
      <c r="F64" s="19"/>
      <c r="G64" s="191"/>
      <c r="H64" s="192"/>
      <c r="I64" s="35">
        <v>0.28000000000000003</v>
      </c>
      <c r="J64" s="36">
        <v>10</v>
      </c>
    </row>
    <row r="65" spans="1:10" x14ac:dyDescent="0.3">
      <c r="A65" s="118" t="s">
        <v>32</v>
      </c>
      <c r="B65" s="193"/>
      <c r="C65" s="216">
        <f t="shared" ref="C65:H65" si="18">SUM(C60,C63,)</f>
        <v>37</v>
      </c>
      <c r="D65" s="216">
        <f t="shared" si="18"/>
        <v>38</v>
      </c>
      <c r="E65" s="217">
        <f t="shared" si="18"/>
        <v>38</v>
      </c>
      <c r="F65" s="216">
        <f>SUM(F60,F63,)-1</f>
        <v>37</v>
      </c>
      <c r="G65" s="12">
        <f t="shared" si="18"/>
        <v>36</v>
      </c>
      <c r="H65" s="61">
        <f t="shared" si="18"/>
        <v>22</v>
      </c>
      <c r="I65" s="179">
        <f>SUM(I60,I62,I63,I64,)</f>
        <v>180.45</v>
      </c>
      <c r="J65" s="181">
        <f>SUM(J60,J62,J63,J64,)</f>
        <v>5422</v>
      </c>
    </row>
    <row r="66" spans="1:10" x14ac:dyDescent="0.3">
      <c r="A66" s="119"/>
      <c r="B66" s="188"/>
      <c r="C66" s="158"/>
      <c r="D66" s="158"/>
      <c r="E66" s="161"/>
      <c r="F66" s="158"/>
      <c r="G66" s="214">
        <f>(G65+H65)/2</f>
        <v>29</v>
      </c>
      <c r="H66" s="215"/>
      <c r="I66" s="180"/>
      <c r="J66" s="182"/>
    </row>
    <row r="67" spans="1:10" ht="23.4" customHeight="1" x14ac:dyDescent="0.3">
      <c r="A67" s="185" t="s">
        <v>100</v>
      </c>
      <c r="B67" s="186"/>
      <c r="C67" s="186"/>
      <c r="D67" s="186"/>
      <c r="E67" s="186"/>
      <c r="F67" s="186"/>
      <c r="G67" s="186"/>
      <c r="H67" s="186"/>
      <c r="I67" s="186"/>
      <c r="J67" s="186"/>
    </row>
    <row r="68" spans="1:10" x14ac:dyDescent="0.3">
      <c r="A68" s="13"/>
      <c r="B68" s="187" t="s">
        <v>33</v>
      </c>
      <c r="C68" s="187"/>
      <c r="D68" s="187"/>
      <c r="E68" s="119" t="s">
        <v>65</v>
      </c>
      <c r="F68" s="188"/>
      <c r="G68" s="105" t="s">
        <v>35</v>
      </c>
      <c r="H68" s="105"/>
      <c r="I68" s="105"/>
      <c r="J68" s="14"/>
    </row>
    <row r="69" spans="1:10" ht="15" customHeight="1" x14ac:dyDescent="0.3">
      <c r="A69" s="13"/>
      <c r="B69" s="203" t="s">
        <v>64</v>
      </c>
      <c r="C69" s="204"/>
      <c r="D69" s="205"/>
      <c r="E69" s="206">
        <v>4</v>
      </c>
      <c r="F69" s="207"/>
      <c r="G69" s="206">
        <v>140</v>
      </c>
      <c r="H69" s="208"/>
      <c r="I69" s="207"/>
      <c r="J69" s="150"/>
    </row>
    <row r="70" spans="1:10" x14ac:dyDescent="0.3">
      <c r="A70" s="13"/>
      <c r="B70" s="140" t="s">
        <v>66</v>
      </c>
      <c r="C70" s="204"/>
      <c r="D70" s="205"/>
      <c r="E70" s="209">
        <v>4</v>
      </c>
      <c r="F70" s="210"/>
      <c r="G70" s="209">
        <v>140</v>
      </c>
      <c r="H70" s="211"/>
      <c r="I70" s="210"/>
      <c r="J70" s="150"/>
    </row>
    <row r="71" spans="1:10" x14ac:dyDescent="0.3">
      <c r="A71" s="13"/>
      <c r="B71" s="198" t="s">
        <v>37</v>
      </c>
      <c r="C71" s="199"/>
      <c r="D71" s="200"/>
      <c r="E71" s="175">
        <v>8</v>
      </c>
      <c r="F71" s="176"/>
      <c r="G71" s="175">
        <f>SUM(G69:G70)</f>
        <v>280</v>
      </c>
      <c r="H71" s="201"/>
      <c r="I71" s="176"/>
      <c r="J71" s="15"/>
    </row>
    <row r="72" spans="1:10" x14ac:dyDescent="0.3">
      <c r="A72" s="148" t="s">
        <v>55</v>
      </c>
      <c r="B72" s="148"/>
      <c r="C72" s="148"/>
      <c r="D72" s="148"/>
      <c r="E72" s="148"/>
      <c r="F72" s="148"/>
      <c r="G72" s="148"/>
      <c r="H72" s="148"/>
      <c r="I72" s="148"/>
      <c r="J72" s="148"/>
    </row>
    <row r="73" spans="1:10" x14ac:dyDescent="0.3">
      <c r="A73" s="148" t="s">
        <v>71</v>
      </c>
      <c r="B73" s="148"/>
      <c r="C73" s="148"/>
      <c r="D73" s="148"/>
      <c r="E73" s="148"/>
      <c r="F73" s="148"/>
      <c r="G73" s="148"/>
      <c r="H73" s="148"/>
      <c r="I73" s="148"/>
      <c r="J73" s="148"/>
    </row>
    <row r="74" spans="1:10" x14ac:dyDescent="0.3">
      <c r="A74" s="33"/>
      <c r="B74" s="33"/>
      <c r="C74" s="33"/>
      <c r="D74" s="33"/>
      <c r="E74" s="33"/>
      <c r="F74" s="33"/>
      <c r="G74" s="33"/>
      <c r="H74" s="33"/>
      <c r="I74" s="33"/>
      <c r="J74" s="33"/>
    </row>
    <row r="75" spans="1:10" x14ac:dyDescent="0.3">
      <c r="A75" s="3"/>
      <c r="B75" s="149" t="s">
        <v>79</v>
      </c>
      <c r="C75" s="202"/>
      <c r="D75" s="202"/>
      <c r="E75" s="202"/>
      <c r="F75" s="202"/>
      <c r="G75" s="202"/>
      <c r="H75" s="202"/>
      <c r="I75" s="202"/>
      <c r="J75" s="202"/>
    </row>
    <row r="76" spans="1:10" x14ac:dyDescent="0.3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3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3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3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3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3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3">
      <c r="A82" s="1"/>
      <c r="B82" s="1"/>
      <c r="C82" s="1"/>
      <c r="D82" s="1"/>
      <c r="E82" s="1"/>
      <c r="F82" s="1"/>
      <c r="G82" s="1"/>
      <c r="H82" s="1"/>
    </row>
    <row r="83" spans="1:10" x14ac:dyDescent="0.3">
      <c r="A83" s="1"/>
      <c r="B83" s="1"/>
      <c r="C83" s="1"/>
      <c r="D83" s="1"/>
      <c r="E83" s="1"/>
      <c r="F83" s="1"/>
      <c r="G83" s="1"/>
      <c r="H83" s="1"/>
    </row>
    <row r="84" spans="1:10" x14ac:dyDescent="0.3">
      <c r="A84" s="1"/>
      <c r="B84" s="1"/>
      <c r="C84" s="1"/>
      <c r="D84" s="1"/>
      <c r="E84" s="1"/>
      <c r="F84" s="1"/>
      <c r="G84" s="1"/>
      <c r="H84" s="1"/>
    </row>
    <row r="85" spans="1:10" x14ac:dyDescent="0.3">
      <c r="A85" s="1"/>
      <c r="B85" s="1"/>
      <c r="C85" s="1"/>
      <c r="D85" s="1"/>
      <c r="E85" s="1"/>
      <c r="F85" s="1"/>
      <c r="G85" s="1"/>
      <c r="H85" s="1"/>
    </row>
    <row r="86" spans="1:10" x14ac:dyDescent="0.3">
      <c r="A86" s="1"/>
      <c r="B86" s="1"/>
      <c r="C86" s="1"/>
      <c r="D86" s="1"/>
      <c r="E86" s="1"/>
      <c r="F86" s="1"/>
      <c r="G86" s="1"/>
      <c r="H86" s="1"/>
    </row>
    <row r="87" spans="1:10" x14ac:dyDescent="0.3">
      <c r="A87" s="1"/>
      <c r="B87" s="1"/>
      <c r="C87" s="1"/>
      <c r="D87" s="1"/>
      <c r="E87" s="1"/>
      <c r="F87" s="1"/>
      <c r="G87" s="1"/>
      <c r="H87" s="1"/>
    </row>
    <row r="88" spans="1:10" x14ac:dyDescent="0.3">
      <c r="A88" s="1"/>
      <c r="B88" s="1"/>
      <c r="C88" s="1"/>
      <c r="D88" s="1"/>
      <c r="E88" s="1"/>
      <c r="F88" s="1"/>
      <c r="G88" s="1"/>
      <c r="H88" s="1"/>
    </row>
    <row r="89" spans="1:10" x14ac:dyDescent="0.3">
      <c r="A89" s="1"/>
      <c r="B89" s="1"/>
      <c r="C89" s="1"/>
      <c r="D89" s="1"/>
      <c r="E89" s="1"/>
      <c r="F89" s="1"/>
      <c r="G89" s="1"/>
      <c r="H89" s="1"/>
    </row>
  </sheetData>
  <mergeCells count="106">
    <mergeCell ref="B71:D71"/>
    <mergeCell ref="E71:F71"/>
    <mergeCell ref="G71:I71"/>
    <mergeCell ref="A72:J72"/>
    <mergeCell ref="A73:J73"/>
    <mergeCell ref="B75:J75"/>
    <mergeCell ref="B69:D69"/>
    <mergeCell ref="E69:F69"/>
    <mergeCell ref="G69:I69"/>
    <mergeCell ref="J69:J70"/>
    <mergeCell ref="B70:D70"/>
    <mergeCell ref="E70:F70"/>
    <mergeCell ref="G70:I70"/>
    <mergeCell ref="I65:I66"/>
    <mergeCell ref="J65:J66"/>
    <mergeCell ref="G66:H66"/>
    <mergeCell ref="A67:J67"/>
    <mergeCell ref="B68:D68"/>
    <mergeCell ref="E68:F68"/>
    <mergeCell ref="G68:I68"/>
    <mergeCell ref="I60:I61"/>
    <mergeCell ref="J60:J61"/>
    <mergeCell ref="G61:H61"/>
    <mergeCell ref="G62:H62"/>
    <mergeCell ref="G64:H64"/>
    <mergeCell ref="A65:B66"/>
    <mergeCell ref="C65:C66"/>
    <mergeCell ref="D65:D66"/>
    <mergeCell ref="E65:E66"/>
    <mergeCell ref="F65:F66"/>
    <mergeCell ref="A58:B58"/>
    <mergeCell ref="A60:B61"/>
    <mergeCell ref="C60:C61"/>
    <mergeCell ref="D60:D61"/>
    <mergeCell ref="E60:E61"/>
    <mergeCell ref="F60:F61"/>
    <mergeCell ref="J54:J55"/>
    <mergeCell ref="G55:H55"/>
    <mergeCell ref="A56:B57"/>
    <mergeCell ref="C56:C57"/>
    <mergeCell ref="D56:D57"/>
    <mergeCell ref="E56:E57"/>
    <mergeCell ref="F56:F57"/>
    <mergeCell ref="I56:I57"/>
    <mergeCell ref="J56:J57"/>
    <mergeCell ref="G57:H57"/>
    <mergeCell ref="A54:B55"/>
    <mergeCell ref="C54:C55"/>
    <mergeCell ref="D54:D55"/>
    <mergeCell ref="E54:E55"/>
    <mergeCell ref="F54:F55"/>
    <mergeCell ref="I54:I55"/>
    <mergeCell ref="A59:B59"/>
    <mergeCell ref="G59:H59"/>
    <mergeCell ref="A44:J44"/>
    <mergeCell ref="A52:B53"/>
    <mergeCell ref="C52:C53"/>
    <mergeCell ref="D52:D53"/>
    <mergeCell ref="E52:E53"/>
    <mergeCell ref="F52:F53"/>
    <mergeCell ref="I52:I53"/>
    <mergeCell ref="J52:J53"/>
    <mergeCell ref="G53:H53"/>
    <mergeCell ref="A34:J34"/>
    <mergeCell ref="A42:B43"/>
    <mergeCell ref="C42:C43"/>
    <mergeCell ref="D42:D43"/>
    <mergeCell ref="E42:E43"/>
    <mergeCell ref="F42:F43"/>
    <mergeCell ref="I42:I43"/>
    <mergeCell ref="J42:J43"/>
    <mergeCell ref="G43:H43"/>
    <mergeCell ref="A29:J29"/>
    <mergeCell ref="A32:B33"/>
    <mergeCell ref="C32:C33"/>
    <mergeCell ref="D32:D33"/>
    <mergeCell ref="E32:E33"/>
    <mergeCell ref="F32:F33"/>
    <mergeCell ref="I32:I33"/>
    <mergeCell ref="J32:J33"/>
    <mergeCell ref="G33:H33"/>
    <mergeCell ref="A30:A31"/>
    <mergeCell ref="A10:J10"/>
    <mergeCell ref="A27:B28"/>
    <mergeCell ref="C27:C28"/>
    <mergeCell ref="D27:D28"/>
    <mergeCell ref="E27:E28"/>
    <mergeCell ref="F27:F28"/>
    <mergeCell ref="I27:I28"/>
    <mergeCell ref="J27:J28"/>
    <mergeCell ref="G28:H28"/>
    <mergeCell ref="A1:J1"/>
    <mergeCell ref="A2:J2"/>
    <mergeCell ref="A3:J3"/>
    <mergeCell ref="A4:J4"/>
    <mergeCell ref="A5:J5"/>
    <mergeCell ref="A6:J6"/>
    <mergeCell ref="A7:A9"/>
    <mergeCell ref="B7:B9"/>
    <mergeCell ref="C7:H7"/>
    <mergeCell ref="I7:J8"/>
    <mergeCell ref="C8:C9"/>
    <mergeCell ref="D8:D9"/>
    <mergeCell ref="E8:E9"/>
    <mergeCell ref="F8:F9"/>
    <mergeCell ref="G8:H8"/>
  </mergeCells>
  <printOptions horizontalCentered="1"/>
  <pageMargins left="0.31496062992125984" right="0.31496062992125984" top="0.19685039370078741" bottom="0.35433070866141736" header="0" footer="0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90"/>
  <sheetViews>
    <sheetView topLeftCell="A46" zoomScaleNormal="100" workbookViewId="0">
      <selection activeCell="O61" sqref="O61"/>
    </sheetView>
  </sheetViews>
  <sheetFormatPr defaultRowHeight="14.4" x14ac:dyDescent="0.3"/>
  <cols>
    <col min="1" max="1" width="4.5546875" customWidth="1"/>
    <col min="2" max="2" width="71.33203125" customWidth="1"/>
    <col min="3" max="3" width="9.5546875" customWidth="1"/>
    <col min="4" max="4" width="8.33203125" customWidth="1"/>
    <col min="5" max="5" width="7.6640625" customWidth="1"/>
    <col min="6" max="6" width="7.44140625" customWidth="1"/>
    <col min="7" max="7" width="5.5546875" customWidth="1"/>
    <col min="8" max="8" width="5.6640625" customWidth="1"/>
    <col min="9" max="9" width="14.109375" customWidth="1"/>
    <col min="10" max="10" width="11.88671875" customWidth="1"/>
  </cols>
  <sheetData>
    <row r="1" spans="1:12" ht="17.399999999999999" x14ac:dyDescent="0.3">
      <c r="A1" s="97" t="s">
        <v>82</v>
      </c>
      <c r="B1" s="97"/>
      <c r="C1" s="97"/>
      <c r="D1" s="97"/>
      <c r="E1" s="97"/>
      <c r="F1" s="97"/>
      <c r="G1" s="97"/>
      <c r="H1" s="97"/>
      <c r="I1" s="97"/>
      <c r="J1" s="97"/>
      <c r="K1" s="20"/>
      <c r="L1" s="20"/>
    </row>
    <row r="2" spans="1:12" x14ac:dyDescent="0.3">
      <c r="A2" s="98" t="s">
        <v>70</v>
      </c>
      <c r="B2" s="98"/>
      <c r="C2" s="98"/>
      <c r="D2" s="98"/>
      <c r="E2" s="98"/>
      <c r="F2" s="98"/>
      <c r="G2" s="98"/>
      <c r="H2" s="98"/>
      <c r="I2" s="98"/>
      <c r="J2" s="98"/>
    </row>
    <row r="3" spans="1:12" x14ac:dyDescent="0.3">
      <c r="A3" s="98" t="s">
        <v>80</v>
      </c>
      <c r="B3" s="98"/>
      <c r="C3" s="98"/>
      <c r="D3" s="98"/>
      <c r="E3" s="98"/>
      <c r="F3" s="98"/>
      <c r="G3" s="98"/>
      <c r="H3" s="98"/>
      <c r="I3" s="98"/>
      <c r="J3" s="98"/>
    </row>
    <row r="4" spans="1:12" x14ac:dyDescent="0.3">
      <c r="A4" s="98" t="s">
        <v>59</v>
      </c>
      <c r="B4" s="98"/>
      <c r="C4" s="98"/>
      <c r="D4" s="98"/>
      <c r="E4" s="98"/>
      <c r="F4" s="98"/>
      <c r="G4" s="98"/>
      <c r="H4" s="98"/>
      <c r="I4" s="98"/>
      <c r="J4" s="98"/>
    </row>
    <row r="5" spans="1:12" x14ac:dyDescent="0.3">
      <c r="A5" s="99" t="s">
        <v>54</v>
      </c>
      <c r="B5" s="99"/>
      <c r="C5" s="99"/>
      <c r="D5" s="99"/>
      <c r="E5" s="99"/>
      <c r="F5" s="99"/>
      <c r="G5" s="99"/>
      <c r="H5" s="99"/>
      <c r="I5" s="99"/>
      <c r="J5" s="99"/>
    </row>
    <row r="6" spans="1:12" x14ac:dyDescent="0.3">
      <c r="A6" s="96" t="s">
        <v>53</v>
      </c>
      <c r="B6" s="96"/>
      <c r="C6" s="96"/>
      <c r="D6" s="96"/>
      <c r="E6" s="96"/>
      <c r="F6" s="96"/>
      <c r="G6" s="96"/>
      <c r="H6" s="96"/>
      <c r="I6" s="96"/>
      <c r="J6" s="96"/>
    </row>
    <row r="7" spans="1:12" ht="21" customHeight="1" x14ac:dyDescent="0.3">
      <c r="A7" s="89" t="s">
        <v>2</v>
      </c>
      <c r="B7" s="89" t="s">
        <v>3</v>
      </c>
      <c r="C7" s="91" t="s">
        <v>4</v>
      </c>
      <c r="D7" s="91"/>
      <c r="E7" s="91"/>
      <c r="F7" s="91"/>
      <c r="G7" s="91"/>
      <c r="H7" s="91"/>
      <c r="I7" s="92" t="s">
        <v>60</v>
      </c>
      <c r="J7" s="92"/>
    </row>
    <row r="8" spans="1:12" ht="18.600000000000001" customHeight="1" x14ac:dyDescent="0.3">
      <c r="A8" s="89"/>
      <c r="B8" s="89"/>
      <c r="C8" s="153" t="s">
        <v>6</v>
      </c>
      <c r="D8" s="155" t="s">
        <v>7</v>
      </c>
      <c r="E8" s="212" t="s">
        <v>8</v>
      </c>
      <c r="F8" s="212" t="s">
        <v>9</v>
      </c>
      <c r="G8" s="91" t="s">
        <v>58</v>
      </c>
      <c r="H8" s="91"/>
      <c r="I8" s="92"/>
      <c r="J8" s="92"/>
    </row>
    <row r="9" spans="1:12" ht="26.4" x14ac:dyDescent="0.3">
      <c r="A9" s="90"/>
      <c r="B9" s="90"/>
      <c r="C9" s="154"/>
      <c r="D9" s="156"/>
      <c r="E9" s="213"/>
      <c r="F9" s="213"/>
      <c r="G9" s="42" t="s">
        <v>6</v>
      </c>
      <c r="H9" s="42" t="s">
        <v>83</v>
      </c>
      <c r="I9" s="2" t="s">
        <v>86</v>
      </c>
      <c r="J9" s="2" t="s">
        <v>11</v>
      </c>
    </row>
    <row r="10" spans="1:12" ht="18.75" customHeight="1" x14ac:dyDescent="0.3">
      <c r="A10" s="111" t="s">
        <v>12</v>
      </c>
      <c r="B10" s="112"/>
      <c r="C10" s="112"/>
      <c r="D10" s="112"/>
      <c r="E10" s="112"/>
      <c r="F10" s="112"/>
      <c r="G10" s="112"/>
      <c r="H10" s="112"/>
      <c r="I10" s="112"/>
      <c r="J10" s="113"/>
    </row>
    <row r="11" spans="1:12" ht="16.5" customHeight="1" x14ac:dyDescent="0.3">
      <c r="A11" s="4">
        <v>1</v>
      </c>
      <c r="B11" s="5" t="s">
        <v>13</v>
      </c>
      <c r="C11" s="6">
        <v>3</v>
      </c>
      <c r="D11" s="26">
        <v>3</v>
      </c>
      <c r="E11" s="6">
        <v>3</v>
      </c>
      <c r="F11" s="6">
        <v>3</v>
      </c>
      <c r="G11" s="6">
        <v>4</v>
      </c>
      <c r="H11" s="6">
        <v>4</v>
      </c>
      <c r="I11" s="24">
        <f>SUM(C11:F11)+ SUM(G11:H11)/2</f>
        <v>16</v>
      </c>
      <c r="J11" s="21">
        <f>I11*30</f>
        <v>480</v>
      </c>
    </row>
    <row r="12" spans="1:12" ht="18" customHeight="1" x14ac:dyDescent="0.3">
      <c r="A12" s="22">
        <v>2</v>
      </c>
      <c r="B12" s="7" t="s">
        <v>50</v>
      </c>
      <c r="C12" s="8">
        <v>2</v>
      </c>
      <c r="D12" s="27">
        <v>2</v>
      </c>
      <c r="E12" s="8">
        <v>2</v>
      </c>
      <c r="F12" s="8">
        <v>3</v>
      </c>
      <c r="G12" s="8">
        <v>3</v>
      </c>
      <c r="H12" s="8">
        <v>3</v>
      </c>
      <c r="I12" s="24">
        <f t="shared" ref="I12:I26" si="0">SUM(C12:F12)+ SUM(G12:H12)/2</f>
        <v>12</v>
      </c>
      <c r="J12" s="21">
        <f t="shared" ref="J12:J26" si="1">I12*30</f>
        <v>360</v>
      </c>
    </row>
    <row r="13" spans="1:12" ht="15" customHeight="1" x14ac:dyDescent="0.3">
      <c r="A13" s="22">
        <v>3</v>
      </c>
      <c r="B13" s="7" t="s">
        <v>61</v>
      </c>
      <c r="C13" s="8">
        <v>2</v>
      </c>
      <c r="D13" s="27">
        <v>2</v>
      </c>
      <c r="E13" s="8">
        <v>2</v>
      </c>
      <c r="F13" s="8">
        <v>1</v>
      </c>
      <c r="G13" s="8">
        <v>1</v>
      </c>
      <c r="H13" s="8">
        <v>1</v>
      </c>
      <c r="I13" s="24">
        <f t="shared" si="0"/>
        <v>8</v>
      </c>
      <c r="J13" s="21">
        <f t="shared" si="1"/>
        <v>240</v>
      </c>
    </row>
    <row r="14" spans="1:12" x14ac:dyDescent="0.3">
      <c r="A14" s="4">
        <v>4</v>
      </c>
      <c r="B14" s="7" t="s">
        <v>62</v>
      </c>
      <c r="C14" s="8">
        <v>1</v>
      </c>
      <c r="D14" s="27"/>
      <c r="E14" s="8"/>
      <c r="F14" s="8"/>
      <c r="G14" s="8"/>
      <c r="H14" s="8"/>
      <c r="I14" s="24">
        <f t="shared" si="0"/>
        <v>1</v>
      </c>
      <c r="J14" s="21">
        <f t="shared" si="1"/>
        <v>30</v>
      </c>
    </row>
    <row r="15" spans="1:12" ht="16.95" customHeight="1" x14ac:dyDescent="0.3">
      <c r="A15" s="22">
        <v>5</v>
      </c>
      <c r="B15" s="7" t="s">
        <v>15</v>
      </c>
      <c r="C15" s="8">
        <v>2</v>
      </c>
      <c r="D15" s="27">
        <v>2</v>
      </c>
      <c r="E15" s="8">
        <v>2</v>
      </c>
      <c r="F15" s="8">
        <v>1</v>
      </c>
      <c r="G15" s="8">
        <v>1</v>
      </c>
      <c r="H15" s="8">
        <v>1</v>
      </c>
      <c r="I15" s="24">
        <f t="shared" si="0"/>
        <v>8</v>
      </c>
      <c r="J15" s="21">
        <f t="shared" si="1"/>
        <v>240</v>
      </c>
    </row>
    <row r="16" spans="1:12" ht="15" customHeight="1" x14ac:dyDescent="0.3">
      <c r="A16" s="22">
        <v>6</v>
      </c>
      <c r="B16" s="7" t="s">
        <v>16</v>
      </c>
      <c r="C16" s="8"/>
      <c r="D16" s="27"/>
      <c r="E16" s="8"/>
      <c r="F16" s="8">
        <v>1</v>
      </c>
      <c r="G16" s="8">
        <v>1</v>
      </c>
      <c r="H16" s="8">
        <v>1</v>
      </c>
      <c r="I16" s="24">
        <f t="shared" si="0"/>
        <v>2</v>
      </c>
      <c r="J16" s="21">
        <f t="shared" si="1"/>
        <v>60</v>
      </c>
    </row>
    <row r="17" spans="1:10" ht="14.25" customHeight="1" x14ac:dyDescent="0.3">
      <c r="A17" s="4">
        <v>7</v>
      </c>
      <c r="B17" s="7" t="s">
        <v>17</v>
      </c>
      <c r="C17" s="8"/>
      <c r="D17" s="27">
        <v>1</v>
      </c>
      <c r="E17" s="8">
        <v>1</v>
      </c>
      <c r="F17" s="8"/>
      <c r="G17" s="8"/>
      <c r="H17" s="8"/>
      <c r="I17" s="24">
        <f t="shared" si="0"/>
        <v>2</v>
      </c>
      <c r="J17" s="21">
        <f t="shared" si="1"/>
        <v>60</v>
      </c>
    </row>
    <row r="18" spans="1:10" ht="13.5" customHeight="1" x14ac:dyDescent="0.3">
      <c r="A18" s="22">
        <v>8</v>
      </c>
      <c r="B18" s="7" t="s">
        <v>18</v>
      </c>
      <c r="C18" s="8">
        <v>1</v>
      </c>
      <c r="D18" s="27">
        <v>1</v>
      </c>
      <c r="E18" s="8">
        <v>1</v>
      </c>
      <c r="F18" s="8">
        <v>1</v>
      </c>
      <c r="G18" s="8"/>
      <c r="H18" s="8"/>
      <c r="I18" s="24">
        <f t="shared" si="0"/>
        <v>4</v>
      </c>
      <c r="J18" s="21">
        <f t="shared" si="1"/>
        <v>120</v>
      </c>
    </row>
    <row r="19" spans="1:10" x14ac:dyDescent="0.3">
      <c r="A19" s="22">
        <v>9</v>
      </c>
      <c r="B19" s="7" t="s">
        <v>19</v>
      </c>
      <c r="C19" s="8">
        <v>1</v>
      </c>
      <c r="D19" s="27">
        <v>1</v>
      </c>
      <c r="E19" s="8">
        <v>1</v>
      </c>
      <c r="F19" s="8">
        <v>1</v>
      </c>
      <c r="G19" s="8"/>
      <c r="H19" s="8"/>
      <c r="I19" s="24">
        <f t="shared" si="0"/>
        <v>4</v>
      </c>
      <c r="J19" s="21">
        <f t="shared" si="1"/>
        <v>120</v>
      </c>
    </row>
    <row r="20" spans="1:10" x14ac:dyDescent="0.3">
      <c r="A20" s="4">
        <v>10</v>
      </c>
      <c r="B20" s="7" t="s">
        <v>20</v>
      </c>
      <c r="C20" s="8">
        <v>1</v>
      </c>
      <c r="D20" s="27">
        <v>1</v>
      </c>
      <c r="E20" s="8">
        <v>1</v>
      </c>
      <c r="F20" s="8">
        <v>1</v>
      </c>
      <c r="G20" s="8"/>
      <c r="H20" s="8"/>
      <c r="I20" s="24">
        <f t="shared" si="0"/>
        <v>4</v>
      </c>
      <c r="J20" s="21">
        <f t="shared" si="1"/>
        <v>120</v>
      </c>
    </row>
    <row r="21" spans="1:10" ht="16.5" customHeight="1" x14ac:dyDescent="0.3">
      <c r="A21" s="22">
        <v>11</v>
      </c>
      <c r="B21" s="7" t="s">
        <v>21</v>
      </c>
      <c r="C21" s="8">
        <v>1</v>
      </c>
      <c r="D21" s="27">
        <v>1</v>
      </c>
      <c r="E21" s="8">
        <v>1</v>
      </c>
      <c r="F21" s="8">
        <v>1</v>
      </c>
      <c r="G21" s="8"/>
      <c r="H21" s="8"/>
      <c r="I21" s="24">
        <f t="shared" si="0"/>
        <v>4</v>
      </c>
      <c r="J21" s="21">
        <f t="shared" si="1"/>
        <v>120</v>
      </c>
    </row>
    <row r="22" spans="1:10" ht="17.25" customHeight="1" x14ac:dyDescent="0.3">
      <c r="A22" s="22">
        <v>12</v>
      </c>
      <c r="B22" s="7" t="s">
        <v>49</v>
      </c>
      <c r="C22" s="8">
        <v>2</v>
      </c>
      <c r="D22" s="27">
        <v>2</v>
      </c>
      <c r="E22" s="8">
        <v>3</v>
      </c>
      <c r="F22" s="8">
        <v>3</v>
      </c>
      <c r="G22" s="8">
        <v>4</v>
      </c>
      <c r="H22" s="8">
        <v>4</v>
      </c>
      <c r="I22" s="37">
        <f t="shared" si="0"/>
        <v>14</v>
      </c>
      <c r="J22" s="35">
        <f t="shared" si="1"/>
        <v>420</v>
      </c>
    </row>
    <row r="23" spans="1:10" ht="14.25" customHeight="1" x14ac:dyDescent="0.3">
      <c r="A23" s="4">
        <v>13</v>
      </c>
      <c r="B23" s="7" t="s">
        <v>22</v>
      </c>
      <c r="C23" s="8">
        <v>1</v>
      </c>
      <c r="D23" s="27">
        <v>1</v>
      </c>
      <c r="E23" s="8">
        <v>1</v>
      </c>
      <c r="F23" s="8"/>
      <c r="G23" s="8"/>
      <c r="H23" s="8"/>
      <c r="I23" s="24">
        <f t="shared" si="0"/>
        <v>3</v>
      </c>
      <c r="J23" s="21">
        <f t="shared" si="1"/>
        <v>90</v>
      </c>
    </row>
    <row r="24" spans="1:10" ht="15" customHeight="1" x14ac:dyDescent="0.3">
      <c r="A24" s="22">
        <v>14</v>
      </c>
      <c r="B24" s="7" t="s">
        <v>23</v>
      </c>
      <c r="C24" s="8">
        <v>3</v>
      </c>
      <c r="D24" s="27">
        <v>3</v>
      </c>
      <c r="E24" s="8">
        <v>3</v>
      </c>
      <c r="F24" s="8">
        <v>3</v>
      </c>
      <c r="G24" s="8">
        <v>3</v>
      </c>
      <c r="H24" s="8">
        <v>3</v>
      </c>
      <c r="I24" s="24">
        <f t="shared" si="0"/>
        <v>15</v>
      </c>
      <c r="J24" s="21">
        <f t="shared" si="1"/>
        <v>450</v>
      </c>
    </row>
    <row r="25" spans="1:10" ht="15" customHeight="1" x14ac:dyDescent="0.3">
      <c r="A25" s="22">
        <v>15</v>
      </c>
      <c r="B25" s="7" t="s">
        <v>24</v>
      </c>
      <c r="C25" s="8">
        <v>1</v>
      </c>
      <c r="D25" s="27"/>
      <c r="E25" s="8"/>
      <c r="F25" s="8"/>
      <c r="G25" s="8"/>
      <c r="H25" s="8"/>
      <c r="I25" s="24">
        <f t="shared" si="0"/>
        <v>1</v>
      </c>
      <c r="J25" s="21">
        <f t="shared" si="1"/>
        <v>30</v>
      </c>
    </row>
    <row r="26" spans="1:10" ht="15" customHeight="1" x14ac:dyDescent="0.3">
      <c r="A26" s="4">
        <v>16</v>
      </c>
      <c r="B26" s="7" t="s">
        <v>25</v>
      </c>
      <c r="C26" s="8">
        <v>1</v>
      </c>
      <c r="D26" s="27">
        <v>1</v>
      </c>
      <c r="E26" s="8">
        <v>1</v>
      </c>
      <c r="F26" s="8">
        <v>1</v>
      </c>
      <c r="G26" s="8">
        <v>1</v>
      </c>
      <c r="H26" s="8">
        <v>1</v>
      </c>
      <c r="I26" s="24">
        <f t="shared" si="0"/>
        <v>5</v>
      </c>
      <c r="J26" s="21">
        <f t="shared" si="1"/>
        <v>150</v>
      </c>
    </row>
    <row r="27" spans="1:10" x14ac:dyDescent="0.3">
      <c r="A27" s="100" t="s">
        <v>26</v>
      </c>
      <c r="B27" s="101"/>
      <c r="C27" s="157">
        <f>SUM(C11:C26)</f>
        <v>22</v>
      </c>
      <c r="D27" s="159">
        <f t="shared" ref="D27:I27" si="2">SUM(D11:D26)</f>
        <v>21</v>
      </c>
      <c r="E27" s="104">
        <f t="shared" si="2"/>
        <v>22</v>
      </c>
      <c r="F27" s="104">
        <f t="shared" si="2"/>
        <v>20</v>
      </c>
      <c r="G27" s="21">
        <f t="shared" si="2"/>
        <v>18</v>
      </c>
      <c r="H27" s="21">
        <f t="shared" si="2"/>
        <v>18</v>
      </c>
      <c r="I27" s="106">
        <f t="shared" si="2"/>
        <v>103</v>
      </c>
      <c r="J27" s="106">
        <f>SUM(J11:J26)</f>
        <v>3090</v>
      </c>
    </row>
    <row r="28" spans="1:10" x14ac:dyDescent="0.3">
      <c r="A28" s="102"/>
      <c r="B28" s="103"/>
      <c r="C28" s="158"/>
      <c r="D28" s="161"/>
      <c r="E28" s="218"/>
      <c r="F28" s="105"/>
      <c r="G28" s="106">
        <f>(G27+H27)/2</f>
        <v>18</v>
      </c>
      <c r="H28" s="106"/>
      <c r="I28" s="106"/>
      <c r="J28" s="106"/>
    </row>
    <row r="29" spans="1:10" ht="15" customHeight="1" x14ac:dyDescent="0.3">
      <c r="A29" s="111" t="s">
        <v>69</v>
      </c>
      <c r="B29" s="112"/>
      <c r="C29" s="112"/>
      <c r="D29" s="112"/>
      <c r="E29" s="112"/>
      <c r="F29" s="112"/>
      <c r="G29" s="112"/>
      <c r="H29" s="112"/>
      <c r="I29" s="112"/>
      <c r="J29" s="113"/>
    </row>
    <row r="30" spans="1:10" ht="33.75" customHeight="1" x14ac:dyDescent="0.3">
      <c r="A30" s="151">
        <v>1</v>
      </c>
      <c r="B30" s="82" t="s">
        <v>101</v>
      </c>
      <c r="C30" s="76"/>
      <c r="D30" s="74"/>
      <c r="E30" s="75">
        <v>1</v>
      </c>
      <c r="F30" s="75">
        <v>1</v>
      </c>
      <c r="G30" s="73"/>
      <c r="H30" s="73"/>
      <c r="I30" s="72">
        <f t="shared" ref="I30:I31" si="3">SUM(C30:F30)+ SUM(G30:H30)/2</f>
        <v>2</v>
      </c>
      <c r="J30" s="73">
        <f>I30*30</f>
        <v>60</v>
      </c>
    </row>
    <row r="31" spans="1:10" ht="15.75" customHeight="1" x14ac:dyDescent="0.3">
      <c r="A31" s="151"/>
      <c r="B31" s="83" t="s">
        <v>38</v>
      </c>
      <c r="C31" s="10">
        <v>1</v>
      </c>
      <c r="D31" s="27">
        <v>1</v>
      </c>
      <c r="E31" s="8">
        <v>1</v>
      </c>
      <c r="F31" s="8">
        <v>1</v>
      </c>
      <c r="G31" s="8">
        <v>2</v>
      </c>
      <c r="H31" s="8">
        <v>2</v>
      </c>
      <c r="I31" s="72">
        <f t="shared" si="3"/>
        <v>6</v>
      </c>
      <c r="J31" s="73">
        <f>I31*30</f>
        <v>180</v>
      </c>
    </row>
    <row r="32" spans="1:10" ht="15" customHeight="1" x14ac:dyDescent="0.3">
      <c r="A32" s="100" t="s">
        <v>102</v>
      </c>
      <c r="B32" s="146"/>
      <c r="C32" s="157">
        <f>SUM(C30:C31)</f>
        <v>1</v>
      </c>
      <c r="D32" s="159">
        <f t="shared" ref="D32:F32" si="4">SUM(D30:D31)</f>
        <v>1</v>
      </c>
      <c r="E32" s="157">
        <f t="shared" si="4"/>
        <v>2</v>
      </c>
      <c r="F32" s="157">
        <f t="shared" si="4"/>
        <v>2</v>
      </c>
      <c r="G32" s="21">
        <f>SUM(G30:G31)</f>
        <v>2</v>
      </c>
      <c r="H32" s="73">
        <f>SUM(H30:H31)</f>
        <v>2</v>
      </c>
      <c r="I32" s="118">
        <f>SUM(I30:I31)</f>
        <v>8</v>
      </c>
      <c r="J32" s="104">
        <f t="shared" ref="J32" si="5">I32*30</f>
        <v>240</v>
      </c>
    </row>
    <row r="33" spans="1:10" ht="15" customHeight="1" x14ac:dyDescent="0.3">
      <c r="A33" s="102"/>
      <c r="B33" s="147"/>
      <c r="C33" s="158"/>
      <c r="D33" s="161"/>
      <c r="E33" s="158"/>
      <c r="F33" s="158"/>
      <c r="G33" s="106">
        <f>(G32+H32)/2</f>
        <v>2</v>
      </c>
      <c r="H33" s="106"/>
      <c r="I33" s="119"/>
      <c r="J33" s="105"/>
    </row>
    <row r="34" spans="1:10" ht="21" customHeight="1" x14ac:dyDescent="0.3">
      <c r="A34" s="121" t="s">
        <v>68</v>
      </c>
      <c r="B34" s="122"/>
      <c r="C34" s="122"/>
      <c r="D34" s="122"/>
      <c r="E34" s="122"/>
      <c r="F34" s="122"/>
      <c r="G34" s="122"/>
      <c r="H34" s="122"/>
      <c r="I34" s="122"/>
      <c r="J34" s="123"/>
    </row>
    <row r="35" spans="1:10" ht="16.5" customHeight="1" x14ac:dyDescent="0.3">
      <c r="A35" s="22">
        <v>1</v>
      </c>
      <c r="B35" s="7" t="s">
        <v>39</v>
      </c>
      <c r="C35" s="10">
        <v>4</v>
      </c>
      <c r="D35" s="28">
        <v>2</v>
      </c>
      <c r="E35" s="22"/>
      <c r="F35" s="22"/>
      <c r="G35" s="22"/>
      <c r="H35" s="22"/>
      <c r="I35" s="24">
        <f>SUM(C35:F35)+ SUM(G35:H35)/2</f>
        <v>6</v>
      </c>
      <c r="J35" s="21">
        <f>I35*30</f>
        <v>180</v>
      </c>
    </row>
    <row r="36" spans="1:10" ht="16.95" customHeight="1" x14ac:dyDescent="0.3">
      <c r="A36" s="22">
        <v>2</v>
      </c>
      <c r="B36" s="7" t="s">
        <v>56</v>
      </c>
      <c r="C36" s="10">
        <v>4</v>
      </c>
      <c r="D36" s="28">
        <v>1</v>
      </c>
      <c r="E36" s="22"/>
      <c r="F36" s="22"/>
      <c r="G36" s="22"/>
      <c r="H36" s="22"/>
      <c r="I36" s="24">
        <f t="shared" ref="I36:I41" si="6">SUM(C36:F36)+ SUM(G36:H36)/2</f>
        <v>5</v>
      </c>
      <c r="J36" s="21">
        <f t="shared" ref="J36:J42" si="7">I36*30</f>
        <v>150</v>
      </c>
    </row>
    <row r="37" spans="1:10" ht="16.5" customHeight="1" x14ac:dyDescent="0.3">
      <c r="A37" s="22">
        <v>3</v>
      </c>
      <c r="B37" s="7" t="s">
        <v>40</v>
      </c>
      <c r="C37" s="10"/>
      <c r="D37" s="28">
        <v>3</v>
      </c>
      <c r="E37" s="22">
        <v>2</v>
      </c>
      <c r="F37" s="22"/>
      <c r="G37" s="22"/>
      <c r="H37" s="22"/>
      <c r="I37" s="24">
        <f t="shared" si="6"/>
        <v>5</v>
      </c>
      <c r="J37" s="21">
        <f t="shared" si="7"/>
        <v>150</v>
      </c>
    </row>
    <row r="38" spans="1:10" x14ac:dyDescent="0.3">
      <c r="A38" s="22">
        <v>4</v>
      </c>
      <c r="B38" s="7" t="s">
        <v>41</v>
      </c>
      <c r="C38" s="10"/>
      <c r="D38" s="28"/>
      <c r="E38" s="22"/>
      <c r="F38" s="22">
        <v>3</v>
      </c>
      <c r="G38" s="22">
        <v>2</v>
      </c>
      <c r="H38" s="22"/>
      <c r="I38" s="24">
        <f t="shared" si="6"/>
        <v>4</v>
      </c>
      <c r="J38" s="21">
        <f>I38*30</f>
        <v>120</v>
      </c>
    </row>
    <row r="39" spans="1:10" x14ac:dyDescent="0.3">
      <c r="A39" s="22">
        <v>5</v>
      </c>
      <c r="B39" s="7" t="s">
        <v>42</v>
      </c>
      <c r="C39" s="10"/>
      <c r="D39" s="28"/>
      <c r="E39" s="22"/>
      <c r="F39" s="22">
        <v>3</v>
      </c>
      <c r="G39" s="22">
        <v>2</v>
      </c>
      <c r="H39" s="22"/>
      <c r="I39" s="24">
        <f t="shared" si="6"/>
        <v>4</v>
      </c>
      <c r="J39" s="21">
        <f>I39*30</f>
        <v>120</v>
      </c>
    </row>
    <row r="40" spans="1:10" x14ac:dyDescent="0.3">
      <c r="A40" s="22">
        <v>7</v>
      </c>
      <c r="B40" s="7" t="s">
        <v>57</v>
      </c>
      <c r="C40" s="10"/>
      <c r="D40" s="28"/>
      <c r="E40" s="22">
        <v>1</v>
      </c>
      <c r="F40" s="22">
        <v>1</v>
      </c>
      <c r="G40" s="22"/>
      <c r="H40" s="22"/>
      <c r="I40" s="24">
        <f t="shared" si="6"/>
        <v>2</v>
      </c>
      <c r="J40" s="21">
        <f t="shared" ref="J40" si="8">I40*30</f>
        <v>60</v>
      </c>
    </row>
    <row r="41" spans="1:10" ht="20.25" customHeight="1" x14ac:dyDescent="0.3">
      <c r="A41" s="22">
        <v>8</v>
      </c>
      <c r="B41" s="7" t="s">
        <v>74</v>
      </c>
      <c r="C41" s="10"/>
      <c r="D41" s="28"/>
      <c r="E41" s="22">
        <v>2</v>
      </c>
      <c r="F41" s="22"/>
      <c r="G41" s="22"/>
      <c r="H41" s="22"/>
      <c r="I41" s="24">
        <f t="shared" si="6"/>
        <v>2</v>
      </c>
      <c r="J41" s="21">
        <f t="shared" si="7"/>
        <v>60</v>
      </c>
    </row>
    <row r="42" spans="1:10" ht="15.75" customHeight="1" x14ac:dyDescent="0.3">
      <c r="A42" s="162" t="s">
        <v>77</v>
      </c>
      <c r="B42" s="163"/>
      <c r="C42" s="166">
        <f>SUM(C35,C36,C37,C38,C39,C40,C41,)</f>
        <v>8</v>
      </c>
      <c r="D42" s="167">
        <f>SUM(D35,D36,D37,D38,D39,D40,D41,)</f>
        <v>6</v>
      </c>
      <c r="E42" s="166">
        <f>SUM(E35,E36,E37,E38,E39,E40,E41,)</f>
        <v>5</v>
      </c>
      <c r="F42" s="166">
        <f>SUM(F35,F36,F37,F38,F39,F40,F41,)</f>
        <v>7</v>
      </c>
      <c r="G42" s="25">
        <f>SUM(G35,G36,G37,G38,G39,G40,G41,)</f>
        <v>4</v>
      </c>
      <c r="H42" s="25"/>
      <c r="I42" s="104">
        <f>SUM(I35,I36,I37,I38,I39,I40,I41,)</f>
        <v>28</v>
      </c>
      <c r="J42" s="104">
        <f t="shared" si="7"/>
        <v>840</v>
      </c>
    </row>
    <row r="43" spans="1:10" ht="13.5" customHeight="1" x14ac:dyDescent="0.3">
      <c r="A43" s="164"/>
      <c r="B43" s="165"/>
      <c r="C43" s="158"/>
      <c r="D43" s="161"/>
      <c r="E43" s="158"/>
      <c r="F43" s="158"/>
      <c r="G43" s="168">
        <f>(G42+H42)/2</f>
        <v>2</v>
      </c>
      <c r="H43" s="168"/>
      <c r="I43" s="105"/>
      <c r="J43" s="105"/>
    </row>
    <row r="44" spans="1:10" ht="20.25" customHeight="1" x14ac:dyDescent="0.3">
      <c r="A44" s="169" t="s">
        <v>78</v>
      </c>
      <c r="B44" s="170"/>
      <c r="C44" s="171"/>
      <c r="D44" s="171"/>
      <c r="E44" s="171"/>
      <c r="F44" s="171"/>
      <c r="G44" s="171"/>
      <c r="H44" s="171"/>
      <c r="I44" s="171"/>
      <c r="J44" s="172"/>
    </row>
    <row r="45" spans="1:10" x14ac:dyDescent="0.3">
      <c r="A45" s="22">
        <v>1</v>
      </c>
      <c r="B45" s="7" t="s">
        <v>43</v>
      </c>
      <c r="C45" s="8">
        <v>2</v>
      </c>
      <c r="D45" s="28">
        <v>2</v>
      </c>
      <c r="E45" s="22"/>
      <c r="F45" s="22"/>
      <c r="G45" s="22"/>
      <c r="H45" s="22"/>
      <c r="I45" s="24">
        <f t="shared" ref="I45:I51" si="9">SUM(C45:F45)+ SUM(G45:H45)/2</f>
        <v>4</v>
      </c>
      <c r="J45" s="21">
        <f t="shared" ref="J45:J52" si="10">I45*30</f>
        <v>120</v>
      </c>
    </row>
    <row r="46" spans="1:10" x14ac:dyDescent="0.3">
      <c r="A46" s="22">
        <v>2</v>
      </c>
      <c r="B46" s="7" t="s">
        <v>44</v>
      </c>
      <c r="C46" s="10"/>
      <c r="D46" s="28"/>
      <c r="E46" s="22">
        <v>4</v>
      </c>
      <c r="F46" s="22"/>
      <c r="G46" s="22"/>
      <c r="H46" s="22"/>
      <c r="I46" s="24">
        <f t="shared" si="9"/>
        <v>4</v>
      </c>
      <c r="J46" s="21">
        <f t="shared" si="10"/>
        <v>120</v>
      </c>
    </row>
    <row r="47" spans="1:10" x14ac:dyDescent="0.3">
      <c r="A47" s="22">
        <v>3</v>
      </c>
      <c r="B47" s="7" t="s">
        <v>45</v>
      </c>
      <c r="C47" s="10"/>
      <c r="D47" s="28">
        <v>3</v>
      </c>
      <c r="E47" s="22">
        <v>3</v>
      </c>
      <c r="F47" s="22"/>
      <c r="G47" s="22"/>
      <c r="H47" s="22"/>
      <c r="I47" s="24">
        <f t="shared" si="9"/>
        <v>6</v>
      </c>
      <c r="J47" s="21">
        <f t="shared" si="10"/>
        <v>180</v>
      </c>
    </row>
    <row r="48" spans="1:10" x14ac:dyDescent="0.3">
      <c r="A48" s="22">
        <v>4</v>
      </c>
      <c r="B48" s="7" t="s">
        <v>46</v>
      </c>
      <c r="C48" s="10"/>
      <c r="D48" s="28"/>
      <c r="E48" s="22"/>
      <c r="F48" s="22">
        <v>3</v>
      </c>
      <c r="G48" s="22">
        <v>5</v>
      </c>
      <c r="H48" s="22"/>
      <c r="I48" s="24">
        <f t="shared" si="9"/>
        <v>5.5</v>
      </c>
      <c r="J48" s="21">
        <f t="shared" si="10"/>
        <v>165</v>
      </c>
    </row>
    <row r="49" spans="1:10" x14ac:dyDescent="0.3">
      <c r="A49" s="22">
        <v>5</v>
      </c>
      <c r="B49" s="7" t="s">
        <v>47</v>
      </c>
      <c r="C49" s="10"/>
      <c r="D49" s="28"/>
      <c r="E49" s="22"/>
      <c r="F49" s="22">
        <v>3</v>
      </c>
      <c r="G49" s="22">
        <v>5</v>
      </c>
      <c r="H49" s="22"/>
      <c r="I49" s="24">
        <f t="shared" si="9"/>
        <v>5.5</v>
      </c>
      <c r="J49" s="21">
        <f t="shared" si="10"/>
        <v>165</v>
      </c>
    </row>
    <row r="50" spans="1:10" x14ac:dyDescent="0.3">
      <c r="A50" s="22">
        <v>6</v>
      </c>
      <c r="B50" s="7" t="s">
        <v>75</v>
      </c>
      <c r="C50" s="10">
        <v>1</v>
      </c>
      <c r="D50" s="28"/>
      <c r="E50" s="22"/>
      <c r="F50" s="22"/>
      <c r="G50" s="22"/>
      <c r="H50" s="22"/>
      <c r="I50" s="24">
        <f t="shared" si="9"/>
        <v>1</v>
      </c>
      <c r="J50" s="21">
        <f t="shared" si="10"/>
        <v>30</v>
      </c>
    </row>
    <row r="51" spans="1:10" x14ac:dyDescent="0.3">
      <c r="A51" s="22">
        <v>7</v>
      </c>
      <c r="B51" s="7" t="s">
        <v>76</v>
      </c>
      <c r="C51" s="10"/>
      <c r="D51" s="28">
        <v>2</v>
      </c>
      <c r="E51" s="22"/>
      <c r="F51" s="22"/>
      <c r="G51" s="22"/>
      <c r="H51" s="22"/>
      <c r="I51" s="24">
        <f t="shared" si="9"/>
        <v>2</v>
      </c>
      <c r="J51" s="21">
        <f t="shared" si="10"/>
        <v>60</v>
      </c>
    </row>
    <row r="52" spans="1:10" ht="13.5" customHeight="1" x14ac:dyDescent="0.3">
      <c r="A52" s="162" t="s">
        <v>77</v>
      </c>
      <c r="B52" s="163"/>
      <c r="C52" s="166">
        <f t="shared" ref="C52:I52" si="11">SUM(C45,C46,C47,C48,C49,C50,C51,)</f>
        <v>3</v>
      </c>
      <c r="D52" s="167">
        <f t="shared" si="11"/>
        <v>7</v>
      </c>
      <c r="E52" s="166">
        <f t="shared" si="11"/>
        <v>7</v>
      </c>
      <c r="F52" s="166">
        <f t="shared" si="11"/>
        <v>6</v>
      </c>
      <c r="G52" s="25">
        <f t="shared" si="11"/>
        <v>10</v>
      </c>
      <c r="H52" s="25">
        <f t="shared" si="11"/>
        <v>0</v>
      </c>
      <c r="I52" s="104">
        <f t="shared" si="11"/>
        <v>28</v>
      </c>
      <c r="J52" s="104">
        <f t="shared" si="10"/>
        <v>840</v>
      </c>
    </row>
    <row r="53" spans="1:10" ht="12" customHeight="1" x14ac:dyDescent="0.3">
      <c r="A53" s="164"/>
      <c r="B53" s="165"/>
      <c r="C53" s="158"/>
      <c r="D53" s="161"/>
      <c r="E53" s="158"/>
      <c r="F53" s="158"/>
      <c r="G53" s="168">
        <f>(G52+H52)/2</f>
        <v>5</v>
      </c>
      <c r="H53" s="168"/>
      <c r="I53" s="105"/>
      <c r="J53" s="105"/>
    </row>
    <row r="54" spans="1:10" ht="13.5" customHeight="1" x14ac:dyDescent="0.3">
      <c r="A54" s="127" t="s">
        <v>31</v>
      </c>
      <c r="B54" s="128"/>
      <c r="C54" s="157">
        <f t="shared" ref="C54:I54" si="12">SUM(C42,C52,)</f>
        <v>11</v>
      </c>
      <c r="D54" s="159">
        <f t="shared" si="12"/>
        <v>13</v>
      </c>
      <c r="E54" s="157">
        <f t="shared" si="12"/>
        <v>12</v>
      </c>
      <c r="F54" s="157">
        <f t="shared" si="12"/>
        <v>13</v>
      </c>
      <c r="G54" s="21">
        <f t="shared" si="12"/>
        <v>14</v>
      </c>
      <c r="H54" s="21">
        <f t="shared" si="12"/>
        <v>0</v>
      </c>
      <c r="I54" s="104">
        <f t="shared" si="12"/>
        <v>56</v>
      </c>
      <c r="J54" s="104">
        <f>I54*30</f>
        <v>1680</v>
      </c>
    </row>
    <row r="55" spans="1:10" ht="13.5" customHeight="1" x14ac:dyDescent="0.3">
      <c r="A55" s="129"/>
      <c r="B55" s="130"/>
      <c r="C55" s="158"/>
      <c r="D55" s="161"/>
      <c r="E55" s="158"/>
      <c r="F55" s="158"/>
      <c r="G55" s="175">
        <f>(G54+H54)/2</f>
        <v>7</v>
      </c>
      <c r="H55" s="176"/>
      <c r="I55" s="105"/>
      <c r="J55" s="105"/>
    </row>
    <row r="56" spans="1:10" ht="15" customHeight="1" x14ac:dyDescent="0.3">
      <c r="A56" s="131" t="s">
        <v>84</v>
      </c>
      <c r="B56" s="132"/>
      <c r="C56" s="157">
        <f t="shared" ref="C56:I56" si="13">SUM(C27,C32,C54,)</f>
        <v>34</v>
      </c>
      <c r="D56" s="159">
        <f t="shared" si="13"/>
        <v>35</v>
      </c>
      <c r="E56" s="157">
        <f t="shared" si="13"/>
        <v>36</v>
      </c>
      <c r="F56" s="157">
        <f t="shared" si="13"/>
        <v>35</v>
      </c>
      <c r="G56" s="21">
        <f t="shared" si="13"/>
        <v>34</v>
      </c>
      <c r="H56" s="21">
        <f t="shared" si="13"/>
        <v>20</v>
      </c>
      <c r="I56" s="157">
        <f t="shared" si="13"/>
        <v>167</v>
      </c>
      <c r="J56" s="104">
        <f>I56*30</f>
        <v>5010</v>
      </c>
    </row>
    <row r="57" spans="1:10" ht="18" customHeight="1" x14ac:dyDescent="0.3">
      <c r="A57" s="133"/>
      <c r="B57" s="134"/>
      <c r="C57" s="158"/>
      <c r="D57" s="161"/>
      <c r="E57" s="158"/>
      <c r="F57" s="158"/>
      <c r="G57" s="107">
        <f>(G56+H56)/2</f>
        <v>27</v>
      </c>
      <c r="H57" s="108"/>
      <c r="I57" s="158"/>
      <c r="J57" s="105"/>
    </row>
    <row r="58" spans="1:10" ht="34.5" customHeight="1" x14ac:dyDescent="0.3">
      <c r="A58" s="121" t="s">
        <v>96</v>
      </c>
      <c r="B58" s="123"/>
      <c r="C58" s="52">
        <v>1</v>
      </c>
      <c r="D58" s="53">
        <v>1</v>
      </c>
      <c r="E58" s="52"/>
      <c r="F58" s="52"/>
      <c r="G58" s="38"/>
      <c r="H58" s="39"/>
      <c r="I58" s="37">
        <f t="shared" ref="I58" si="14">SUM(C58:F58)+ SUM(G58:H58)/2</f>
        <v>2</v>
      </c>
      <c r="J58" s="35">
        <f t="shared" ref="J58:J59" si="15">I58*30</f>
        <v>60</v>
      </c>
    </row>
    <row r="59" spans="1:10" ht="21.6" customHeight="1" x14ac:dyDescent="0.3">
      <c r="A59" s="177" t="s">
        <v>97</v>
      </c>
      <c r="B59" s="178"/>
      <c r="C59" s="10">
        <v>1</v>
      </c>
      <c r="D59" s="28">
        <v>1</v>
      </c>
      <c r="E59" s="10">
        <v>1</v>
      </c>
      <c r="F59" s="10">
        <v>1</v>
      </c>
      <c r="G59" s="107"/>
      <c r="H59" s="108"/>
      <c r="I59" s="73">
        <f>SUM(C59,D59,E59,F59,G59,)</f>
        <v>4</v>
      </c>
      <c r="J59" s="73">
        <f t="shared" si="15"/>
        <v>120</v>
      </c>
    </row>
    <row r="60" spans="1:10" ht="18" customHeight="1" x14ac:dyDescent="0.3">
      <c r="A60" s="100" t="s">
        <v>85</v>
      </c>
      <c r="B60" s="146"/>
      <c r="C60" s="166">
        <f>SUM(C56,C59)</f>
        <v>35</v>
      </c>
      <c r="D60" s="167">
        <f t="shared" ref="D60" si="16">SUM(D56,D59)</f>
        <v>36</v>
      </c>
      <c r="E60" s="166">
        <f>SUM(E56,E59)-1</f>
        <v>36</v>
      </c>
      <c r="F60" s="166">
        <f>SUM(F56,F59)-1</f>
        <v>35</v>
      </c>
      <c r="G60" s="54">
        <f>SUM(G56,G59,)</f>
        <v>34</v>
      </c>
      <c r="H60" s="77">
        <f>SUM(H56,H59,)</f>
        <v>20</v>
      </c>
      <c r="I60" s="166">
        <f>SUM(I56,(I59-2))</f>
        <v>169</v>
      </c>
      <c r="J60" s="166">
        <f>SUM(J56,J58:J58)</f>
        <v>5070</v>
      </c>
    </row>
    <row r="61" spans="1:10" ht="18" customHeight="1" x14ac:dyDescent="0.3">
      <c r="A61" s="102"/>
      <c r="B61" s="147"/>
      <c r="C61" s="173"/>
      <c r="D61" s="174"/>
      <c r="E61" s="173"/>
      <c r="F61" s="173"/>
      <c r="G61" s="107">
        <f>(G60+H60)/2</f>
        <v>27</v>
      </c>
      <c r="H61" s="108"/>
      <c r="I61" s="173"/>
      <c r="J61" s="173"/>
    </row>
    <row r="62" spans="1:10" ht="18.75" customHeight="1" x14ac:dyDescent="0.3">
      <c r="A62" s="22">
        <v>1</v>
      </c>
      <c r="B62" s="7" t="s">
        <v>98</v>
      </c>
      <c r="C62" s="16" t="s">
        <v>72</v>
      </c>
      <c r="D62" s="29" t="s">
        <v>72</v>
      </c>
      <c r="E62" s="17" t="s">
        <v>72</v>
      </c>
      <c r="F62" s="17"/>
      <c r="G62" s="189"/>
      <c r="H62" s="190"/>
      <c r="I62" s="24">
        <v>1.17</v>
      </c>
      <c r="J62" s="21">
        <v>42</v>
      </c>
    </row>
    <row r="63" spans="1:10" x14ac:dyDescent="0.3">
      <c r="A63" s="22">
        <v>2</v>
      </c>
      <c r="B63" s="7" t="s">
        <v>48</v>
      </c>
      <c r="C63" s="10">
        <v>2</v>
      </c>
      <c r="D63" s="27">
        <v>2</v>
      </c>
      <c r="E63" s="9">
        <v>2</v>
      </c>
      <c r="F63" s="9">
        <v>2</v>
      </c>
      <c r="G63" s="9">
        <v>2</v>
      </c>
      <c r="H63" s="9">
        <v>2</v>
      </c>
      <c r="I63" s="24">
        <f t="shared" ref="I63" si="17">SUM(C63:F63)+ SUM(G63:H63)/2</f>
        <v>10</v>
      </c>
      <c r="J63" s="21">
        <f>I63*30</f>
        <v>300</v>
      </c>
    </row>
    <row r="64" spans="1:10" x14ac:dyDescent="0.3">
      <c r="A64" s="22">
        <v>3</v>
      </c>
      <c r="B64" s="18" t="s">
        <v>99</v>
      </c>
      <c r="C64" s="32"/>
      <c r="D64" s="31" t="s">
        <v>63</v>
      </c>
      <c r="E64" s="19" t="s">
        <v>63</v>
      </c>
      <c r="F64" s="19"/>
      <c r="G64" s="191"/>
      <c r="H64" s="192"/>
      <c r="I64" s="21">
        <v>0.28000000000000003</v>
      </c>
      <c r="J64" s="23">
        <v>10</v>
      </c>
    </row>
    <row r="65" spans="1:10" x14ac:dyDescent="0.3">
      <c r="A65" s="118" t="s">
        <v>32</v>
      </c>
      <c r="B65" s="193"/>
      <c r="C65" s="194">
        <f>SUM(C60,C63,)</f>
        <v>37</v>
      </c>
      <c r="D65" s="196">
        <f>SUM(D60,D63,)</f>
        <v>38</v>
      </c>
      <c r="E65" s="194">
        <f>SUM(E60,E63,)</f>
        <v>38</v>
      </c>
      <c r="F65" s="194">
        <f>SUM(F60,F63,)</f>
        <v>37</v>
      </c>
      <c r="G65" s="65">
        <f>SUM(G60,G63,)</f>
        <v>36</v>
      </c>
      <c r="H65" s="65">
        <f>H56+H63</f>
        <v>22</v>
      </c>
      <c r="I65" s="179">
        <f>SUM(I60,I62,I63,I64,)</f>
        <v>180.45</v>
      </c>
      <c r="J65" s="181">
        <f>SUM(J60,J62,J63,J64,)</f>
        <v>5422</v>
      </c>
    </row>
    <row r="66" spans="1:10" x14ac:dyDescent="0.3">
      <c r="A66" s="119"/>
      <c r="B66" s="188"/>
      <c r="C66" s="195"/>
      <c r="D66" s="197"/>
      <c r="E66" s="195"/>
      <c r="F66" s="195"/>
      <c r="G66" s="183">
        <f>(G65+H65)/2</f>
        <v>29</v>
      </c>
      <c r="H66" s="184"/>
      <c r="I66" s="180"/>
      <c r="J66" s="182"/>
    </row>
    <row r="67" spans="1:10" ht="21.6" customHeight="1" x14ac:dyDescent="0.3">
      <c r="A67" s="185" t="s">
        <v>100</v>
      </c>
      <c r="B67" s="186"/>
      <c r="C67" s="186"/>
      <c r="D67" s="186"/>
      <c r="E67" s="186"/>
      <c r="F67" s="186"/>
      <c r="G67" s="186"/>
      <c r="H67" s="186"/>
      <c r="I67" s="186"/>
      <c r="J67" s="186"/>
    </row>
    <row r="68" spans="1:10" x14ac:dyDescent="0.3">
      <c r="A68" s="13"/>
      <c r="B68" s="187" t="s">
        <v>33</v>
      </c>
      <c r="C68" s="187"/>
      <c r="D68" s="187"/>
      <c r="E68" s="119" t="s">
        <v>65</v>
      </c>
      <c r="F68" s="188"/>
      <c r="G68" s="105" t="s">
        <v>35</v>
      </c>
      <c r="H68" s="105"/>
      <c r="I68" s="105"/>
      <c r="J68" s="14"/>
    </row>
    <row r="69" spans="1:10" ht="15" customHeight="1" x14ac:dyDescent="0.3">
      <c r="A69" s="13"/>
      <c r="B69" s="203" t="s">
        <v>64</v>
      </c>
      <c r="C69" s="204"/>
      <c r="D69" s="205"/>
      <c r="E69" s="206">
        <v>4</v>
      </c>
      <c r="F69" s="207"/>
      <c r="G69" s="206">
        <v>140</v>
      </c>
      <c r="H69" s="208"/>
      <c r="I69" s="207"/>
      <c r="J69" s="150"/>
    </row>
    <row r="70" spans="1:10" x14ac:dyDescent="0.3">
      <c r="A70" s="13"/>
      <c r="B70" s="140" t="s">
        <v>66</v>
      </c>
      <c r="C70" s="204"/>
      <c r="D70" s="205"/>
      <c r="E70" s="209">
        <v>4</v>
      </c>
      <c r="F70" s="210"/>
      <c r="G70" s="209">
        <v>140</v>
      </c>
      <c r="H70" s="211"/>
      <c r="I70" s="210"/>
      <c r="J70" s="150"/>
    </row>
    <row r="71" spans="1:10" x14ac:dyDescent="0.3">
      <c r="A71" s="13"/>
      <c r="B71" s="198" t="s">
        <v>37</v>
      </c>
      <c r="C71" s="199"/>
      <c r="D71" s="200"/>
      <c r="E71" s="175">
        <v>8</v>
      </c>
      <c r="F71" s="176"/>
      <c r="G71" s="175">
        <f>SUM(G69:G70)</f>
        <v>280</v>
      </c>
      <c r="H71" s="201"/>
      <c r="I71" s="176"/>
      <c r="J71" s="15"/>
    </row>
    <row r="72" spans="1:10" x14ac:dyDescent="0.3">
      <c r="A72" s="13"/>
      <c r="B72" s="55"/>
      <c r="C72" s="55"/>
      <c r="D72" s="55"/>
      <c r="E72" s="56"/>
      <c r="F72" s="56"/>
      <c r="G72" s="56"/>
      <c r="H72" s="56"/>
      <c r="I72" s="56"/>
      <c r="J72" s="15"/>
    </row>
    <row r="73" spans="1:10" x14ac:dyDescent="0.3">
      <c r="A73" s="148" t="s">
        <v>55</v>
      </c>
      <c r="B73" s="148"/>
      <c r="C73" s="148"/>
      <c r="D73" s="148"/>
      <c r="E73" s="148"/>
      <c r="F73" s="148"/>
      <c r="G73" s="148"/>
      <c r="H73" s="148"/>
      <c r="I73" s="148"/>
      <c r="J73" s="148"/>
    </row>
    <row r="74" spans="1:10" x14ac:dyDescent="0.3">
      <c r="A74" s="148" t="s">
        <v>71</v>
      </c>
      <c r="B74" s="148"/>
      <c r="C74" s="148"/>
      <c r="D74" s="148"/>
      <c r="E74" s="148"/>
      <c r="F74" s="148"/>
      <c r="G74" s="148"/>
      <c r="H74" s="148"/>
      <c r="I74" s="148"/>
      <c r="J74" s="148"/>
    </row>
    <row r="75" spans="1:10" x14ac:dyDescent="0.3">
      <c r="A75" s="33"/>
      <c r="B75" s="33"/>
      <c r="C75" s="33"/>
      <c r="D75" s="33"/>
      <c r="E75" s="33"/>
      <c r="F75" s="33"/>
      <c r="G75" s="33"/>
      <c r="H75" s="33"/>
      <c r="I75" s="33"/>
      <c r="J75" s="33"/>
    </row>
    <row r="76" spans="1:10" x14ac:dyDescent="0.3">
      <c r="A76" s="3"/>
      <c r="B76" s="149" t="s">
        <v>79</v>
      </c>
      <c r="C76" s="202"/>
      <c r="D76" s="202"/>
      <c r="E76" s="202"/>
      <c r="F76" s="202"/>
      <c r="G76" s="202"/>
      <c r="H76" s="202"/>
      <c r="I76" s="202"/>
      <c r="J76" s="202"/>
    </row>
    <row r="77" spans="1:10" x14ac:dyDescent="0.3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3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3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3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3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3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3">
      <c r="A83" s="1"/>
      <c r="B83" s="1"/>
      <c r="C83" s="1"/>
      <c r="D83" s="1"/>
      <c r="E83" s="1"/>
      <c r="F83" s="1"/>
      <c r="G83" s="1"/>
      <c r="H83" s="1"/>
    </row>
    <row r="84" spans="1:10" x14ac:dyDescent="0.3">
      <c r="A84" s="1"/>
      <c r="B84" s="1"/>
      <c r="C84" s="1"/>
      <c r="D84" s="1"/>
      <c r="E84" s="1"/>
      <c r="F84" s="1"/>
      <c r="G84" s="1"/>
      <c r="H84" s="1"/>
    </row>
    <row r="85" spans="1:10" x14ac:dyDescent="0.3">
      <c r="A85" s="1"/>
      <c r="B85" s="1"/>
      <c r="C85" s="1"/>
      <c r="D85" s="1"/>
      <c r="E85" s="1"/>
      <c r="F85" s="1"/>
      <c r="G85" s="1"/>
      <c r="H85" s="1"/>
    </row>
    <row r="86" spans="1:10" x14ac:dyDescent="0.3">
      <c r="A86" s="1"/>
      <c r="B86" s="1"/>
      <c r="C86" s="1"/>
      <c r="D86" s="1"/>
      <c r="E86" s="1"/>
      <c r="F86" s="1"/>
      <c r="G86" s="1"/>
      <c r="H86" s="1"/>
    </row>
    <row r="87" spans="1:10" x14ac:dyDescent="0.3">
      <c r="A87" s="1"/>
      <c r="B87" s="1"/>
      <c r="C87" s="1"/>
      <c r="D87" s="1"/>
      <c r="E87" s="1"/>
      <c r="F87" s="1"/>
      <c r="G87" s="1"/>
      <c r="H87" s="1"/>
    </row>
    <row r="88" spans="1:10" x14ac:dyDescent="0.3">
      <c r="A88" s="1"/>
      <c r="B88" s="1"/>
      <c r="C88" s="1"/>
      <c r="D88" s="1"/>
      <c r="E88" s="1"/>
      <c r="F88" s="1"/>
      <c r="G88" s="1"/>
      <c r="H88" s="1"/>
    </row>
    <row r="89" spans="1:10" x14ac:dyDescent="0.3">
      <c r="A89" s="1"/>
      <c r="B89" s="1"/>
      <c r="C89" s="1"/>
      <c r="D89" s="1"/>
      <c r="E89" s="1"/>
      <c r="F89" s="1"/>
      <c r="G89" s="1"/>
      <c r="H89" s="1"/>
    </row>
    <row r="90" spans="1:10" x14ac:dyDescent="0.3">
      <c r="A90" s="1"/>
      <c r="B90" s="1"/>
      <c r="C90" s="1"/>
      <c r="D90" s="1"/>
      <c r="E90" s="1"/>
      <c r="F90" s="1"/>
      <c r="G90" s="1"/>
      <c r="H90" s="1"/>
    </row>
  </sheetData>
  <mergeCells count="106">
    <mergeCell ref="B76:J76"/>
    <mergeCell ref="B71:D71"/>
    <mergeCell ref="E71:F71"/>
    <mergeCell ref="G71:I71"/>
    <mergeCell ref="A73:J73"/>
    <mergeCell ref="A74:J74"/>
    <mergeCell ref="J65:J66"/>
    <mergeCell ref="G66:H66"/>
    <mergeCell ref="A67:J67"/>
    <mergeCell ref="B69:D69"/>
    <mergeCell ref="E69:F69"/>
    <mergeCell ref="G69:I69"/>
    <mergeCell ref="J69:J70"/>
    <mergeCell ref="B70:D70"/>
    <mergeCell ref="E70:F70"/>
    <mergeCell ref="D54:D55"/>
    <mergeCell ref="E54:E55"/>
    <mergeCell ref="F54:F55"/>
    <mergeCell ref="I54:I55"/>
    <mergeCell ref="G70:I70"/>
    <mergeCell ref="B68:D68"/>
    <mergeCell ref="E68:F68"/>
    <mergeCell ref="G68:I68"/>
    <mergeCell ref="I65:I66"/>
    <mergeCell ref="G62:H62"/>
    <mergeCell ref="G64:H64"/>
    <mergeCell ref="A65:B66"/>
    <mergeCell ref="C65:C66"/>
    <mergeCell ref="D65:D66"/>
    <mergeCell ref="E65:E66"/>
    <mergeCell ref="F65:F66"/>
    <mergeCell ref="E60:E61"/>
    <mergeCell ref="F60:F61"/>
    <mergeCell ref="A60:B61"/>
    <mergeCell ref="G61:H61"/>
    <mergeCell ref="I60:I61"/>
    <mergeCell ref="A58:B58"/>
    <mergeCell ref="C60:C61"/>
    <mergeCell ref="D60:D61"/>
    <mergeCell ref="J60:J61"/>
    <mergeCell ref="A44:J44"/>
    <mergeCell ref="A52:B53"/>
    <mergeCell ref="C52:C53"/>
    <mergeCell ref="D52:D53"/>
    <mergeCell ref="E52:E53"/>
    <mergeCell ref="F52:F53"/>
    <mergeCell ref="I52:I53"/>
    <mergeCell ref="J52:J53"/>
    <mergeCell ref="G53:H53"/>
    <mergeCell ref="A59:B59"/>
    <mergeCell ref="G59:H59"/>
    <mergeCell ref="J54:J55"/>
    <mergeCell ref="G55:H55"/>
    <mergeCell ref="A56:B57"/>
    <mergeCell ref="C56:C57"/>
    <mergeCell ref="D56:D57"/>
    <mergeCell ref="E56:E57"/>
    <mergeCell ref="F56:F57"/>
    <mergeCell ref="I56:I57"/>
    <mergeCell ref="J56:J57"/>
    <mergeCell ref="G57:H57"/>
    <mergeCell ref="A54:B55"/>
    <mergeCell ref="C54:C55"/>
    <mergeCell ref="A34:J34"/>
    <mergeCell ref="A42:B43"/>
    <mergeCell ref="C42:C43"/>
    <mergeCell ref="D42:D43"/>
    <mergeCell ref="E42:E43"/>
    <mergeCell ref="F42:F43"/>
    <mergeCell ref="I42:I43"/>
    <mergeCell ref="J42:J43"/>
    <mergeCell ref="G43:H43"/>
    <mergeCell ref="A29:J29"/>
    <mergeCell ref="A32:B33"/>
    <mergeCell ref="C32:C33"/>
    <mergeCell ref="D32:D33"/>
    <mergeCell ref="E32:E33"/>
    <mergeCell ref="F32:F33"/>
    <mergeCell ref="I32:I33"/>
    <mergeCell ref="J32:J33"/>
    <mergeCell ref="G33:H33"/>
    <mergeCell ref="A30:A31"/>
    <mergeCell ref="A10:J10"/>
    <mergeCell ref="A27:B28"/>
    <mergeCell ref="C27:C28"/>
    <mergeCell ref="D27:D28"/>
    <mergeCell ref="E27:E28"/>
    <mergeCell ref="F27:F28"/>
    <mergeCell ref="I27:I28"/>
    <mergeCell ref="J27:J28"/>
    <mergeCell ref="G28:H28"/>
    <mergeCell ref="A6:J6"/>
    <mergeCell ref="A1:J1"/>
    <mergeCell ref="A2:J2"/>
    <mergeCell ref="A3:J3"/>
    <mergeCell ref="A4:J4"/>
    <mergeCell ref="A5:J5"/>
    <mergeCell ref="A7:A9"/>
    <mergeCell ref="B7:B9"/>
    <mergeCell ref="C7:H7"/>
    <mergeCell ref="I7:J8"/>
    <mergeCell ref="C8:C9"/>
    <mergeCell ref="D8:D9"/>
    <mergeCell ref="E8:E9"/>
    <mergeCell ref="F8:F9"/>
    <mergeCell ref="G8:H8"/>
  </mergeCells>
  <printOptions horizontalCentered="1"/>
  <pageMargins left="0.31496062992125984" right="0.31496062992125984" top="0.19685039370078741" bottom="0.35433070866141736" header="0" footer="0"/>
  <pageSetup paperSize="9" scale="65" orientation="portrait" r:id="rId1"/>
  <ignoredErrors>
    <ignoredError sqref="G54 G56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90"/>
  <sheetViews>
    <sheetView tabSelected="1" zoomScaleNormal="100" workbookViewId="0">
      <selection activeCell="O9" sqref="O9"/>
    </sheetView>
  </sheetViews>
  <sheetFormatPr defaultRowHeight="14.4" x14ac:dyDescent="0.3"/>
  <cols>
    <col min="1" max="1" width="4.5546875" customWidth="1"/>
    <col min="2" max="2" width="70.6640625" customWidth="1"/>
    <col min="3" max="3" width="9" customWidth="1"/>
    <col min="4" max="4" width="8.33203125" customWidth="1"/>
    <col min="5" max="5" width="7.6640625" customWidth="1"/>
    <col min="6" max="6" width="7.44140625" customWidth="1"/>
    <col min="7" max="7" width="5.5546875" customWidth="1"/>
    <col min="8" max="8" width="5.6640625" customWidth="1"/>
    <col min="9" max="9" width="14.109375" customWidth="1"/>
    <col min="10" max="10" width="11.88671875" customWidth="1"/>
  </cols>
  <sheetData>
    <row r="1" spans="1:12" ht="17.399999999999999" x14ac:dyDescent="0.3">
      <c r="A1" s="97" t="s">
        <v>104</v>
      </c>
      <c r="B1" s="97"/>
      <c r="C1" s="97"/>
      <c r="D1" s="97"/>
      <c r="E1" s="97"/>
      <c r="F1" s="97"/>
      <c r="G1" s="97"/>
      <c r="H1" s="97"/>
      <c r="I1" s="97"/>
      <c r="J1" s="97"/>
      <c r="K1" s="41"/>
      <c r="L1" s="41"/>
    </row>
    <row r="2" spans="1:12" x14ac:dyDescent="0.3">
      <c r="A2" s="98" t="s">
        <v>70</v>
      </c>
      <c r="B2" s="98"/>
      <c r="C2" s="98"/>
      <c r="D2" s="98"/>
      <c r="E2" s="98"/>
      <c r="F2" s="98"/>
      <c r="G2" s="98"/>
      <c r="H2" s="98"/>
      <c r="I2" s="98"/>
      <c r="J2" s="98"/>
    </row>
    <row r="3" spans="1:12" x14ac:dyDescent="0.3">
      <c r="A3" s="98" t="s">
        <v>87</v>
      </c>
      <c r="B3" s="98"/>
      <c r="C3" s="98"/>
      <c r="D3" s="98"/>
      <c r="E3" s="98"/>
      <c r="F3" s="98"/>
      <c r="G3" s="98"/>
      <c r="H3" s="98"/>
      <c r="I3" s="98"/>
      <c r="J3" s="98"/>
    </row>
    <row r="4" spans="1:12" x14ac:dyDescent="0.3">
      <c r="A4" s="98" t="s">
        <v>59</v>
      </c>
      <c r="B4" s="98"/>
      <c r="C4" s="98"/>
      <c r="D4" s="98"/>
      <c r="E4" s="98"/>
      <c r="F4" s="98"/>
      <c r="G4" s="98"/>
      <c r="H4" s="98"/>
      <c r="I4" s="98"/>
      <c r="J4" s="98"/>
    </row>
    <row r="5" spans="1:12" x14ac:dyDescent="0.3">
      <c r="A5" s="99" t="s">
        <v>54</v>
      </c>
      <c r="B5" s="99"/>
      <c r="C5" s="99"/>
      <c r="D5" s="99"/>
      <c r="E5" s="99"/>
      <c r="F5" s="99"/>
      <c r="G5" s="99"/>
      <c r="H5" s="99"/>
      <c r="I5" s="99"/>
      <c r="J5" s="99"/>
    </row>
    <row r="6" spans="1:12" x14ac:dyDescent="0.3">
      <c r="A6" s="96" t="s">
        <v>53</v>
      </c>
      <c r="B6" s="96"/>
      <c r="C6" s="96"/>
      <c r="D6" s="96"/>
      <c r="E6" s="96"/>
      <c r="F6" s="96"/>
      <c r="G6" s="96"/>
      <c r="H6" s="96"/>
      <c r="I6" s="96"/>
      <c r="J6" s="96"/>
    </row>
    <row r="7" spans="1:12" ht="21" customHeight="1" x14ac:dyDescent="0.3">
      <c r="A7" s="89" t="s">
        <v>2</v>
      </c>
      <c r="B7" s="89" t="s">
        <v>3</v>
      </c>
      <c r="C7" s="91" t="s">
        <v>4</v>
      </c>
      <c r="D7" s="91"/>
      <c r="E7" s="91"/>
      <c r="F7" s="91"/>
      <c r="G7" s="91"/>
      <c r="H7" s="91"/>
      <c r="I7" s="92" t="s">
        <v>60</v>
      </c>
      <c r="J7" s="92"/>
    </row>
    <row r="8" spans="1:12" ht="18.600000000000001" customHeight="1" x14ac:dyDescent="0.3">
      <c r="A8" s="89"/>
      <c r="B8" s="89"/>
      <c r="C8" s="155" t="s">
        <v>6</v>
      </c>
      <c r="D8" s="153" t="s">
        <v>7</v>
      </c>
      <c r="E8" s="212" t="s">
        <v>8</v>
      </c>
      <c r="F8" s="212" t="s">
        <v>9</v>
      </c>
      <c r="G8" s="91" t="s">
        <v>58</v>
      </c>
      <c r="H8" s="91"/>
      <c r="I8" s="92"/>
      <c r="J8" s="92"/>
    </row>
    <row r="9" spans="1:12" ht="26.4" x14ac:dyDescent="0.3">
      <c r="A9" s="90"/>
      <c r="B9" s="90"/>
      <c r="C9" s="156"/>
      <c r="D9" s="154"/>
      <c r="E9" s="213"/>
      <c r="F9" s="213"/>
      <c r="G9" s="42" t="s">
        <v>6</v>
      </c>
      <c r="H9" s="42" t="s">
        <v>83</v>
      </c>
      <c r="I9" s="2" t="s">
        <v>86</v>
      </c>
      <c r="J9" s="2" t="s">
        <v>11</v>
      </c>
    </row>
    <row r="10" spans="1:12" ht="18.75" customHeight="1" x14ac:dyDescent="0.3">
      <c r="A10" s="111" t="s">
        <v>12</v>
      </c>
      <c r="B10" s="112"/>
      <c r="C10" s="112"/>
      <c r="D10" s="112"/>
      <c r="E10" s="112"/>
      <c r="F10" s="112"/>
      <c r="G10" s="112"/>
      <c r="H10" s="112"/>
      <c r="I10" s="112"/>
      <c r="J10" s="113"/>
    </row>
    <row r="11" spans="1:12" ht="16.5" customHeight="1" x14ac:dyDescent="0.3">
      <c r="A11" s="4">
        <v>1</v>
      </c>
      <c r="B11" s="5" t="s">
        <v>13</v>
      </c>
      <c r="C11" s="26">
        <v>3</v>
      </c>
      <c r="D11" s="6">
        <v>3</v>
      </c>
      <c r="E11" s="6">
        <v>3</v>
      </c>
      <c r="F11" s="6">
        <v>3</v>
      </c>
      <c r="G11" s="6">
        <v>4</v>
      </c>
      <c r="H11" s="6">
        <v>4</v>
      </c>
      <c r="I11" s="37">
        <f>SUM(C11:F11)+ SUM(G11:H11)/2</f>
        <v>16</v>
      </c>
      <c r="J11" s="35">
        <f>I11*30</f>
        <v>480</v>
      </c>
    </row>
    <row r="12" spans="1:12" ht="18" customHeight="1" x14ac:dyDescent="0.3">
      <c r="A12" s="34">
        <v>2</v>
      </c>
      <c r="B12" s="7" t="s">
        <v>50</v>
      </c>
      <c r="C12" s="27">
        <v>2</v>
      </c>
      <c r="D12" s="8">
        <v>2</v>
      </c>
      <c r="E12" s="8">
        <v>2</v>
      </c>
      <c r="F12" s="8">
        <v>3</v>
      </c>
      <c r="G12" s="8">
        <v>3</v>
      </c>
      <c r="H12" s="8">
        <v>3</v>
      </c>
      <c r="I12" s="37">
        <f t="shared" ref="I12:I26" si="0">SUM(C12:F12)+ SUM(G12:H12)/2</f>
        <v>12</v>
      </c>
      <c r="J12" s="35">
        <f t="shared" ref="J12:J26" si="1">I12*30</f>
        <v>360</v>
      </c>
    </row>
    <row r="13" spans="1:12" ht="15" customHeight="1" x14ac:dyDescent="0.3">
      <c r="A13" s="34">
        <v>3</v>
      </c>
      <c r="B13" s="7" t="s">
        <v>61</v>
      </c>
      <c r="C13" s="27">
        <v>2</v>
      </c>
      <c r="D13" s="8">
        <v>2</v>
      </c>
      <c r="E13" s="8">
        <v>2</v>
      </c>
      <c r="F13" s="8">
        <v>1</v>
      </c>
      <c r="G13" s="8">
        <v>1</v>
      </c>
      <c r="H13" s="8">
        <v>1</v>
      </c>
      <c r="I13" s="37">
        <f t="shared" si="0"/>
        <v>8</v>
      </c>
      <c r="J13" s="35">
        <f t="shared" si="1"/>
        <v>240</v>
      </c>
    </row>
    <row r="14" spans="1:12" x14ac:dyDescent="0.3">
      <c r="A14" s="4">
        <v>4</v>
      </c>
      <c r="B14" s="7" t="s">
        <v>103</v>
      </c>
      <c r="C14" s="27">
        <v>1</v>
      </c>
      <c r="D14" s="8"/>
      <c r="E14" s="8"/>
      <c r="F14" s="8"/>
      <c r="G14" s="8"/>
      <c r="H14" s="8"/>
      <c r="I14" s="37">
        <f t="shared" si="0"/>
        <v>1</v>
      </c>
      <c r="J14" s="35">
        <f t="shared" si="1"/>
        <v>30</v>
      </c>
    </row>
    <row r="15" spans="1:12" ht="16.95" customHeight="1" x14ac:dyDescent="0.3">
      <c r="A15" s="34">
        <v>5</v>
      </c>
      <c r="B15" s="7" t="s">
        <v>15</v>
      </c>
      <c r="C15" s="27">
        <v>2</v>
      </c>
      <c r="D15" s="8">
        <v>2</v>
      </c>
      <c r="E15" s="8">
        <v>1</v>
      </c>
      <c r="F15" s="8">
        <v>1</v>
      </c>
      <c r="G15" s="8">
        <v>2</v>
      </c>
      <c r="H15" s="8"/>
      <c r="I15" s="37">
        <f t="shared" ref="I15:I16" si="2">SUM(C15:F15)+ SUM(G15:H15)/2</f>
        <v>7</v>
      </c>
      <c r="J15" s="35">
        <f t="shared" si="1"/>
        <v>210</v>
      </c>
    </row>
    <row r="16" spans="1:12" ht="15" customHeight="1" x14ac:dyDescent="0.3">
      <c r="A16" s="34">
        <v>6</v>
      </c>
      <c r="B16" s="7" t="s">
        <v>88</v>
      </c>
      <c r="C16" s="27">
        <v>1</v>
      </c>
      <c r="D16" s="8">
        <v>1</v>
      </c>
      <c r="E16" s="8">
        <v>1</v>
      </c>
      <c r="F16" s="8"/>
      <c r="G16" s="8"/>
      <c r="H16" s="8"/>
      <c r="I16" s="37">
        <f t="shared" si="2"/>
        <v>3</v>
      </c>
      <c r="J16" s="35">
        <f t="shared" si="1"/>
        <v>90</v>
      </c>
    </row>
    <row r="17" spans="1:10" ht="14.25" customHeight="1" x14ac:dyDescent="0.3">
      <c r="A17" s="4">
        <v>7</v>
      </c>
      <c r="B17" s="7" t="s">
        <v>17</v>
      </c>
      <c r="C17" s="27"/>
      <c r="D17" s="8">
        <v>1</v>
      </c>
      <c r="E17" s="8">
        <v>1</v>
      </c>
      <c r="F17" s="8"/>
      <c r="G17" s="8"/>
      <c r="H17" s="8"/>
      <c r="I17" s="37">
        <f t="shared" si="0"/>
        <v>2</v>
      </c>
      <c r="J17" s="35">
        <f t="shared" si="1"/>
        <v>60</v>
      </c>
    </row>
    <row r="18" spans="1:10" ht="13.5" customHeight="1" x14ac:dyDescent="0.3">
      <c r="A18" s="34">
        <v>8</v>
      </c>
      <c r="B18" s="7" t="s">
        <v>18</v>
      </c>
      <c r="C18" s="27">
        <v>1</v>
      </c>
      <c r="D18" s="8">
        <v>1</v>
      </c>
      <c r="E18" s="8">
        <v>1</v>
      </c>
      <c r="F18" s="8">
        <v>1</v>
      </c>
      <c r="G18" s="8"/>
      <c r="H18" s="8"/>
      <c r="I18" s="37">
        <f t="shared" si="0"/>
        <v>4</v>
      </c>
      <c r="J18" s="35">
        <f t="shared" si="1"/>
        <v>120</v>
      </c>
    </row>
    <row r="19" spans="1:10" x14ac:dyDescent="0.3">
      <c r="A19" s="34">
        <v>9</v>
      </c>
      <c r="B19" s="7" t="s">
        <v>19</v>
      </c>
      <c r="C19" s="27">
        <v>1</v>
      </c>
      <c r="D19" s="8">
        <v>1</v>
      </c>
      <c r="E19" s="8">
        <v>1</v>
      </c>
      <c r="F19" s="8">
        <v>1</v>
      </c>
      <c r="G19" s="8"/>
      <c r="H19" s="8"/>
      <c r="I19" s="37">
        <f t="shared" si="0"/>
        <v>4</v>
      </c>
      <c r="J19" s="35">
        <f t="shared" si="1"/>
        <v>120</v>
      </c>
    </row>
    <row r="20" spans="1:10" x14ac:dyDescent="0.3">
      <c r="A20" s="4">
        <v>10</v>
      </c>
      <c r="B20" s="7" t="s">
        <v>20</v>
      </c>
      <c r="C20" s="27">
        <v>1</v>
      </c>
      <c r="D20" s="8">
        <v>1</v>
      </c>
      <c r="E20" s="8">
        <v>1</v>
      </c>
      <c r="F20" s="8">
        <v>1</v>
      </c>
      <c r="G20" s="8"/>
      <c r="H20" s="8"/>
      <c r="I20" s="37">
        <f t="shared" si="0"/>
        <v>4</v>
      </c>
      <c r="J20" s="35">
        <f t="shared" si="1"/>
        <v>120</v>
      </c>
    </row>
    <row r="21" spans="1:10" ht="16.5" customHeight="1" x14ac:dyDescent="0.3">
      <c r="A21" s="34">
        <v>11</v>
      </c>
      <c r="B21" s="7" t="s">
        <v>21</v>
      </c>
      <c r="C21" s="27">
        <v>1</v>
      </c>
      <c r="D21" s="8">
        <v>1</v>
      </c>
      <c r="E21" s="8">
        <v>1</v>
      </c>
      <c r="F21" s="8">
        <v>1</v>
      </c>
      <c r="G21" s="8"/>
      <c r="H21" s="8"/>
      <c r="I21" s="37">
        <f t="shared" si="0"/>
        <v>4</v>
      </c>
      <c r="J21" s="35">
        <f t="shared" si="1"/>
        <v>120</v>
      </c>
    </row>
    <row r="22" spans="1:10" ht="17.25" customHeight="1" x14ac:dyDescent="0.3">
      <c r="A22" s="34">
        <v>12</v>
      </c>
      <c r="B22" s="7" t="s">
        <v>38</v>
      </c>
      <c r="C22" s="27">
        <v>2</v>
      </c>
      <c r="D22" s="8">
        <v>2</v>
      </c>
      <c r="E22" s="8">
        <v>3</v>
      </c>
      <c r="F22" s="8">
        <v>3</v>
      </c>
      <c r="G22" s="8">
        <v>4</v>
      </c>
      <c r="H22" s="8">
        <v>4</v>
      </c>
      <c r="I22" s="37">
        <f t="shared" si="0"/>
        <v>14</v>
      </c>
      <c r="J22" s="35">
        <f t="shared" si="1"/>
        <v>420</v>
      </c>
    </row>
    <row r="23" spans="1:10" ht="14.25" customHeight="1" x14ac:dyDescent="0.3">
      <c r="A23" s="4">
        <v>13</v>
      </c>
      <c r="B23" s="7" t="s">
        <v>22</v>
      </c>
      <c r="C23" s="27">
        <v>1</v>
      </c>
      <c r="D23" s="8">
        <v>1</v>
      </c>
      <c r="E23" s="8">
        <v>1</v>
      </c>
      <c r="F23" s="8"/>
      <c r="G23" s="8"/>
      <c r="H23" s="8"/>
      <c r="I23" s="37">
        <f t="shared" si="0"/>
        <v>3</v>
      </c>
      <c r="J23" s="35">
        <f t="shared" si="1"/>
        <v>90</v>
      </c>
    </row>
    <row r="24" spans="1:10" ht="15" customHeight="1" x14ac:dyDescent="0.3">
      <c r="A24" s="34">
        <v>14</v>
      </c>
      <c r="B24" s="7" t="s">
        <v>23</v>
      </c>
      <c r="C24" s="27">
        <v>3</v>
      </c>
      <c r="D24" s="8">
        <v>3</v>
      </c>
      <c r="E24" s="8">
        <v>3</v>
      </c>
      <c r="F24" s="8">
        <v>3</v>
      </c>
      <c r="G24" s="8">
        <v>3</v>
      </c>
      <c r="H24" s="8">
        <v>3</v>
      </c>
      <c r="I24" s="37">
        <f t="shared" si="0"/>
        <v>15</v>
      </c>
      <c r="J24" s="35">
        <f t="shared" si="1"/>
        <v>450</v>
      </c>
    </row>
    <row r="25" spans="1:10" ht="15" customHeight="1" x14ac:dyDescent="0.3">
      <c r="A25" s="34">
        <v>15</v>
      </c>
      <c r="B25" s="7" t="s">
        <v>24</v>
      </c>
      <c r="C25" s="27">
        <v>1</v>
      </c>
      <c r="D25" s="8"/>
      <c r="E25" s="8"/>
      <c r="F25" s="8"/>
      <c r="G25" s="8"/>
      <c r="H25" s="8"/>
      <c r="I25" s="37">
        <f t="shared" si="0"/>
        <v>1</v>
      </c>
      <c r="J25" s="35">
        <f t="shared" si="1"/>
        <v>30</v>
      </c>
    </row>
    <row r="26" spans="1:10" ht="15" customHeight="1" x14ac:dyDescent="0.3">
      <c r="A26" s="4">
        <v>16</v>
      </c>
      <c r="B26" s="7" t="s">
        <v>25</v>
      </c>
      <c r="C26" s="27">
        <v>1</v>
      </c>
      <c r="D26" s="8">
        <v>1</v>
      </c>
      <c r="E26" s="8">
        <v>1</v>
      </c>
      <c r="F26" s="8">
        <v>1</v>
      </c>
      <c r="G26" s="8">
        <v>1</v>
      </c>
      <c r="H26" s="8">
        <v>1</v>
      </c>
      <c r="I26" s="37">
        <f t="shared" si="0"/>
        <v>5</v>
      </c>
      <c r="J26" s="35">
        <f t="shared" si="1"/>
        <v>150</v>
      </c>
    </row>
    <row r="27" spans="1:10" x14ac:dyDescent="0.3">
      <c r="A27" s="100" t="s">
        <v>26</v>
      </c>
      <c r="B27" s="101"/>
      <c r="C27" s="50">
        <f>SUM(C11:C26)</f>
        <v>23</v>
      </c>
      <c r="D27" s="49">
        <f>SUM(D11:D26)</f>
        <v>22</v>
      </c>
      <c r="E27" s="44">
        <f>SUM(E11:E26)</f>
        <v>22</v>
      </c>
      <c r="F27" s="44">
        <f>SUM(F11:F26)</f>
        <v>19</v>
      </c>
      <c r="G27" s="35">
        <f t="shared" ref="G27:I27" si="3">SUM(G11:G26)</f>
        <v>18</v>
      </c>
      <c r="H27" s="35">
        <f t="shared" si="3"/>
        <v>16</v>
      </c>
      <c r="I27" s="106">
        <f t="shared" si="3"/>
        <v>103</v>
      </c>
      <c r="J27" s="106">
        <f>SUM(J11:J26)</f>
        <v>3090</v>
      </c>
    </row>
    <row r="28" spans="1:10" x14ac:dyDescent="0.3">
      <c r="A28" s="102"/>
      <c r="B28" s="103"/>
      <c r="C28" s="47"/>
      <c r="D28" s="46"/>
      <c r="E28" s="51"/>
      <c r="F28" s="45"/>
      <c r="G28" s="106">
        <f>(G27+H27)/2</f>
        <v>17</v>
      </c>
      <c r="H28" s="106"/>
      <c r="I28" s="106"/>
      <c r="J28" s="106"/>
    </row>
    <row r="29" spans="1:10" ht="15" customHeight="1" x14ac:dyDescent="0.3">
      <c r="A29" s="111" t="s">
        <v>69</v>
      </c>
      <c r="B29" s="112"/>
      <c r="C29" s="112"/>
      <c r="D29" s="112"/>
      <c r="E29" s="112"/>
      <c r="F29" s="112"/>
      <c r="G29" s="112"/>
      <c r="H29" s="112"/>
      <c r="I29" s="112"/>
      <c r="J29" s="113"/>
    </row>
    <row r="30" spans="1:10" ht="32.25" customHeight="1" x14ac:dyDescent="0.3">
      <c r="A30" s="151">
        <v>1</v>
      </c>
      <c r="B30" s="82" t="s">
        <v>101</v>
      </c>
      <c r="C30" s="69"/>
      <c r="D30" s="63"/>
      <c r="E30" s="64">
        <v>1</v>
      </c>
      <c r="F30" s="64">
        <v>1</v>
      </c>
      <c r="G30" s="63"/>
      <c r="H30" s="63"/>
      <c r="I30" s="62">
        <f t="shared" ref="I30:I31" si="4">SUM(C30:F30)+ SUM(G30:H30)/2</f>
        <v>2</v>
      </c>
      <c r="J30" s="63">
        <f>I30*30</f>
        <v>60</v>
      </c>
    </row>
    <row r="31" spans="1:10" ht="15.75" customHeight="1" x14ac:dyDescent="0.3">
      <c r="A31" s="151"/>
      <c r="B31" s="83" t="s">
        <v>38</v>
      </c>
      <c r="C31" s="28">
        <v>1</v>
      </c>
      <c r="D31" s="8">
        <v>1</v>
      </c>
      <c r="E31" s="8">
        <v>1</v>
      </c>
      <c r="F31" s="8">
        <v>1</v>
      </c>
      <c r="G31" s="8">
        <v>2</v>
      </c>
      <c r="H31" s="8">
        <v>2</v>
      </c>
      <c r="I31" s="62">
        <f t="shared" si="4"/>
        <v>6</v>
      </c>
      <c r="J31" s="63">
        <f>I31*30</f>
        <v>180</v>
      </c>
    </row>
    <row r="32" spans="1:10" ht="15" customHeight="1" x14ac:dyDescent="0.3">
      <c r="A32" s="100" t="s">
        <v>102</v>
      </c>
      <c r="B32" s="146"/>
      <c r="C32" s="159">
        <f t="shared" ref="C32:I32" si="5">SUM(C30:C31)</f>
        <v>1</v>
      </c>
      <c r="D32" s="157">
        <f t="shared" si="5"/>
        <v>1</v>
      </c>
      <c r="E32" s="157">
        <f t="shared" si="5"/>
        <v>2</v>
      </c>
      <c r="F32" s="157">
        <f t="shared" si="5"/>
        <v>2</v>
      </c>
      <c r="G32" s="35">
        <f t="shared" si="5"/>
        <v>2</v>
      </c>
      <c r="H32" s="63">
        <f t="shared" si="5"/>
        <v>2</v>
      </c>
      <c r="I32" s="118">
        <f t="shared" si="5"/>
        <v>8</v>
      </c>
      <c r="J32" s="104">
        <f t="shared" ref="J32" si="6">I32*30</f>
        <v>240</v>
      </c>
    </row>
    <row r="33" spans="1:10" ht="15" customHeight="1" x14ac:dyDescent="0.3">
      <c r="A33" s="102"/>
      <c r="B33" s="147"/>
      <c r="C33" s="161"/>
      <c r="D33" s="158"/>
      <c r="E33" s="158"/>
      <c r="F33" s="158"/>
      <c r="G33" s="106">
        <f>(G32+H32)/2</f>
        <v>2</v>
      </c>
      <c r="H33" s="106"/>
      <c r="I33" s="119"/>
      <c r="J33" s="105"/>
    </row>
    <row r="34" spans="1:10" ht="21" customHeight="1" x14ac:dyDescent="0.3">
      <c r="A34" s="121" t="s">
        <v>68</v>
      </c>
      <c r="B34" s="122"/>
      <c r="C34" s="122"/>
      <c r="D34" s="122"/>
      <c r="E34" s="122"/>
      <c r="F34" s="122"/>
      <c r="G34" s="122"/>
      <c r="H34" s="122"/>
      <c r="I34" s="122"/>
      <c r="J34" s="123"/>
    </row>
    <row r="35" spans="1:10" ht="16.5" customHeight="1" x14ac:dyDescent="0.3">
      <c r="A35" s="34">
        <v>1</v>
      </c>
      <c r="B35" s="7" t="s">
        <v>39</v>
      </c>
      <c r="C35" s="28">
        <v>4</v>
      </c>
      <c r="D35" s="10">
        <v>2</v>
      </c>
      <c r="E35" s="34"/>
      <c r="F35" s="34"/>
      <c r="G35" s="34"/>
      <c r="H35" s="34"/>
      <c r="I35" s="37">
        <f>SUM(C35:F35)+ SUM(G35:H35)/2</f>
        <v>6</v>
      </c>
      <c r="J35" s="35">
        <f>I35*30</f>
        <v>180</v>
      </c>
    </row>
    <row r="36" spans="1:10" ht="19.95" customHeight="1" x14ac:dyDescent="0.3">
      <c r="A36" s="34">
        <v>2</v>
      </c>
      <c r="B36" s="7" t="s">
        <v>56</v>
      </c>
      <c r="C36" s="28">
        <v>4</v>
      </c>
      <c r="D36" s="10">
        <v>1</v>
      </c>
      <c r="E36" s="34"/>
      <c r="F36" s="34"/>
      <c r="G36" s="34"/>
      <c r="H36" s="34"/>
      <c r="I36" s="37">
        <f t="shared" ref="I36:I41" si="7">SUM(C36:F36)+ SUM(G36:H36)/2</f>
        <v>5</v>
      </c>
      <c r="J36" s="35">
        <f t="shared" ref="J36:J42" si="8">I36*30</f>
        <v>150</v>
      </c>
    </row>
    <row r="37" spans="1:10" ht="16.5" customHeight="1" x14ac:dyDescent="0.3">
      <c r="A37" s="34">
        <v>3</v>
      </c>
      <c r="B37" s="7" t="s">
        <v>40</v>
      </c>
      <c r="C37" s="28"/>
      <c r="D37" s="10">
        <v>3</v>
      </c>
      <c r="E37" s="34">
        <v>2</v>
      </c>
      <c r="F37" s="34"/>
      <c r="G37" s="34"/>
      <c r="H37" s="34"/>
      <c r="I37" s="37">
        <f t="shared" si="7"/>
        <v>5</v>
      </c>
      <c r="J37" s="35">
        <f t="shared" si="8"/>
        <v>150</v>
      </c>
    </row>
    <row r="38" spans="1:10" x14ac:dyDescent="0.3">
      <c r="A38" s="34">
        <v>4</v>
      </c>
      <c r="B38" s="7" t="s">
        <v>41</v>
      </c>
      <c r="C38" s="28"/>
      <c r="D38" s="10"/>
      <c r="E38" s="34"/>
      <c r="F38" s="34">
        <v>3</v>
      </c>
      <c r="G38" s="34">
        <v>2</v>
      </c>
      <c r="H38" s="34"/>
      <c r="I38" s="37">
        <f t="shared" si="7"/>
        <v>4</v>
      </c>
      <c r="J38" s="35">
        <f>I38*30</f>
        <v>120</v>
      </c>
    </row>
    <row r="39" spans="1:10" x14ac:dyDescent="0.3">
      <c r="A39" s="34">
        <v>5</v>
      </c>
      <c r="B39" s="7" t="s">
        <v>42</v>
      </c>
      <c r="C39" s="28"/>
      <c r="D39" s="10"/>
      <c r="E39" s="34"/>
      <c r="F39" s="34">
        <v>3</v>
      </c>
      <c r="G39" s="34">
        <v>2</v>
      </c>
      <c r="H39" s="34"/>
      <c r="I39" s="37">
        <f t="shared" si="7"/>
        <v>4</v>
      </c>
      <c r="J39" s="35">
        <f>I39*30</f>
        <v>120</v>
      </c>
    </row>
    <row r="40" spans="1:10" x14ac:dyDescent="0.3">
      <c r="A40" s="34">
        <v>7</v>
      </c>
      <c r="B40" s="7" t="s">
        <v>57</v>
      </c>
      <c r="C40" s="28"/>
      <c r="D40" s="10"/>
      <c r="E40" s="34">
        <v>1</v>
      </c>
      <c r="F40" s="34">
        <v>1</v>
      </c>
      <c r="G40" s="34"/>
      <c r="H40" s="34"/>
      <c r="I40" s="37">
        <f t="shared" si="7"/>
        <v>2</v>
      </c>
      <c r="J40" s="35">
        <f t="shared" ref="J40" si="9">I40*30</f>
        <v>60</v>
      </c>
    </row>
    <row r="41" spans="1:10" ht="20.25" customHeight="1" x14ac:dyDescent="0.3">
      <c r="A41" s="34">
        <v>8</v>
      </c>
      <c r="B41" s="7" t="s">
        <v>74</v>
      </c>
      <c r="C41" s="28"/>
      <c r="D41" s="10"/>
      <c r="E41" s="34">
        <v>2</v>
      </c>
      <c r="F41" s="34"/>
      <c r="G41" s="34"/>
      <c r="H41" s="34"/>
      <c r="I41" s="37">
        <f t="shared" si="7"/>
        <v>2</v>
      </c>
      <c r="J41" s="35">
        <f t="shared" si="8"/>
        <v>60</v>
      </c>
    </row>
    <row r="42" spans="1:10" ht="15.75" customHeight="1" x14ac:dyDescent="0.3">
      <c r="A42" s="162" t="s">
        <v>77</v>
      </c>
      <c r="B42" s="163"/>
      <c r="C42" s="167">
        <f>SUM(C35,C36,C37,C38,C39,C40,C41,)</f>
        <v>8</v>
      </c>
      <c r="D42" s="166">
        <f>SUM(D35,D36,D37,D38,D39,D40,D41,)</f>
        <v>6</v>
      </c>
      <c r="E42" s="166">
        <f>SUM(E35,E36,E37,E38,E39,E40,E41,)</f>
        <v>5</v>
      </c>
      <c r="F42" s="166">
        <f>SUM(F35,F36,F37,F38,F39,F40,F41,)</f>
        <v>7</v>
      </c>
      <c r="G42" s="40">
        <f>SUM(G35,G36,G37,G38,G39,G40,G41,)</f>
        <v>4</v>
      </c>
      <c r="H42" s="40"/>
      <c r="I42" s="104">
        <f>SUM(I35,I36,I37,I38,I39,I40,I41,)</f>
        <v>28</v>
      </c>
      <c r="J42" s="104">
        <f t="shared" si="8"/>
        <v>840</v>
      </c>
    </row>
    <row r="43" spans="1:10" ht="13.5" customHeight="1" x14ac:dyDescent="0.3">
      <c r="A43" s="164"/>
      <c r="B43" s="165"/>
      <c r="C43" s="161"/>
      <c r="D43" s="158"/>
      <c r="E43" s="158"/>
      <c r="F43" s="158"/>
      <c r="G43" s="168">
        <f>(G42+H42)/2</f>
        <v>2</v>
      </c>
      <c r="H43" s="168"/>
      <c r="I43" s="105"/>
      <c r="J43" s="105"/>
    </row>
    <row r="44" spans="1:10" ht="20.25" customHeight="1" x14ac:dyDescent="0.3">
      <c r="A44" s="169" t="s">
        <v>78</v>
      </c>
      <c r="B44" s="170"/>
      <c r="C44" s="171"/>
      <c r="D44" s="171"/>
      <c r="E44" s="171"/>
      <c r="F44" s="171"/>
      <c r="G44" s="171"/>
      <c r="H44" s="171"/>
      <c r="I44" s="171"/>
      <c r="J44" s="172"/>
    </row>
    <row r="45" spans="1:10" x14ac:dyDescent="0.3">
      <c r="A45" s="34">
        <v>1</v>
      </c>
      <c r="B45" s="7" t="s">
        <v>43</v>
      </c>
      <c r="C45" s="27">
        <v>2</v>
      </c>
      <c r="D45" s="10">
        <v>2</v>
      </c>
      <c r="E45" s="34"/>
      <c r="F45" s="34"/>
      <c r="G45" s="34"/>
      <c r="H45" s="34"/>
      <c r="I45" s="37">
        <f t="shared" ref="I45:I51" si="10">SUM(C45:F45)+ SUM(G45:H45)/2</f>
        <v>4</v>
      </c>
      <c r="J45" s="35">
        <f t="shared" ref="J45:J52" si="11">I45*30</f>
        <v>120</v>
      </c>
    </row>
    <row r="46" spans="1:10" x14ac:dyDescent="0.3">
      <c r="A46" s="34">
        <v>2</v>
      </c>
      <c r="B46" s="7" t="s">
        <v>44</v>
      </c>
      <c r="C46" s="28"/>
      <c r="D46" s="10"/>
      <c r="E46" s="34">
        <v>4</v>
      </c>
      <c r="F46" s="34"/>
      <c r="G46" s="34"/>
      <c r="H46" s="34"/>
      <c r="I46" s="37">
        <f t="shared" si="10"/>
        <v>4</v>
      </c>
      <c r="J46" s="35">
        <f t="shared" si="11"/>
        <v>120</v>
      </c>
    </row>
    <row r="47" spans="1:10" x14ac:dyDescent="0.3">
      <c r="A47" s="34">
        <v>3</v>
      </c>
      <c r="B47" s="7" t="s">
        <v>45</v>
      </c>
      <c r="C47" s="28"/>
      <c r="D47" s="10">
        <v>3</v>
      </c>
      <c r="E47" s="34">
        <v>3</v>
      </c>
      <c r="F47" s="34"/>
      <c r="G47" s="34"/>
      <c r="H47" s="34"/>
      <c r="I47" s="37">
        <f t="shared" si="10"/>
        <v>6</v>
      </c>
      <c r="J47" s="35">
        <f t="shared" si="11"/>
        <v>180</v>
      </c>
    </row>
    <row r="48" spans="1:10" x14ac:dyDescent="0.3">
      <c r="A48" s="34">
        <v>4</v>
      </c>
      <c r="B48" s="7" t="s">
        <v>46</v>
      </c>
      <c r="C48" s="28"/>
      <c r="D48" s="10"/>
      <c r="E48" s="34"/>
      <c r="F48" s="34">
        <v>3</v>
      </c>
      <c r="G48" s="34">
        <v>5</v>
      </c>
      <c r="H48" s="34"/>
      <c r="I48" s="37">
        <f t="shared" si="10"/>
        <v>5.5</v>
      </c>
      <c r="J48" s="35">
        <f t="shared" si="11"/>
        <v>165</v>
      </c>
    </row>
    <row r="49" spans="1:10" x14ac:dyDescent="0.3">
      <c r="A49" s="34">
        <v>5</v>
      </c>
      <c r="B49" s="7" t="s">
        <v>47</v>
      </c>
      <c r="C49" s="28"/>
      <c r="D49" s="10"/>
      <c r="E49" s="34"/>
      <c r="F49" s="34">
        <v>3</v>
      </c>
      <c r="G49" s="34">
        <v>5</v>
      </c>
      <c r="H49" s="34"/>
      <c r="I49" s="37">
        <f t="shared" si="10"/>
        <v>5.5</v>
      </c>
      <c r="J49" s="35">
        <f t="shared" si="11"/>
        <v>165</v>
      </c>
    </row>
    <row r="50" spans="1:10" x14ac:dyDescent="0.3">
      <c r="A50" s="34">
        <v>6</v>
      </c>
      <c r="B50" s="7" t="s">
        <v>75</v>
      </c>
      <c r="C50" s="28">
        <v>1</v>
      </c>
      <c r="D50" s="10"/>
      <c r="E50" s="34"/>
      <c r="F50" s="34"/>
      <c r="G50" s="34"/>
      <c r="H50" s="34"/>
      <c r="I50" s="37">
        <f t="shared" si="10"/>
        <v>1</v>
      </c>
      <c r="J50" s="35">
        <f t="shared" si="11"/>
        <v>30</v>
      </c>
    </row>
    <row r="51" spans="1:10" x14ac:dyDescent="0.3">
      <c r="A51" s="34">
        <v>7</v>
      </c>
      <c r="B51" s="7" t="s">
        <v>76</v>
      </c>
      <c r="C51" s="28"/>
      <c r="D51" s="10">
        <v>2</v>
      </c>
      <c r="E51" s="34"/>
      <c r="F51" s="34"/>
      <c r="G51" s="34"/>
      <c r="H51" s="34"/>
      <c r="I51" s="37">
        <f t="shared" si="10"/>
        <v>2</v>
      </c>
      <c r="J51" s="35">
        <f t="shared" si="11"/>
        <v>60</v>
      </c>
    </row>
    <row r="52" spans="1:10" ht="13.5" customHeight="1" x14ac:dyDescent="0.3">
      <c r="A52" s="162" t="s">
        <v>77</v>
      </c>
      <c r="B52" s="163"/>
      <c r="C52" s="167">
        <f t="shared" ref="C52:I52" si="12">SUM(C45,C46,C47,C48,C49,C50,C51,)</f>
        <v>3</v>
      </c>
      <c r="D52" s="166">
        <f t="shared" si="12"/>
        <v>7</v>
      </c>
      <c r="E52" s="166">
        <f t="shared" si="12"/>
        <v>7</v>
      </c>
      <c r="F52" s="166">
        <f t="shared" si="12"/>
        <v>6</v>
      </c>
      <c r="G52" s="40">
        <f t="shared" si="12"/>
        <v>10</v>
      </c>
      <c r="H52" s="40"/>
      <c r="I52" s="104">
        <f t="shared" si="12"/>
        <v>28</v>
      </c>
      <c r="J52" s="104">
        <f t="shared" si="11"/>
        <v>840</v>
      </c>
    </row>
    <row r="53" spans="1:10" ht="12" customHeight="1" x14ac:dyDescent="0.3">
      <c r="A53" s="164"/>
      <c r="B53" s="165"/>
      <c r="C53" s="161"/>
      <c r="D53" s="158"/>
      <c r="E53" s="158"/>
      <c r="F53" s="158"/>
      <c r="G53" s="168">
        <f>(G52+H52)/2</f>
        <v>5</v>
      </c>
      <c r="H53" s="168"/>
      <c r="I53" s="105"/>
      <c r="J53" s="105"/>
    </row>
    <row r="54" spans="1:10" ht="13.5" customHeight="1" x14ac:dyDescent="0.3">
      <c r="A54" s="127" t="s">
        <v>31</v>
      </c>
      <c r="B54" s="128"/>
      <c r="C54" s="159">
        <f t="shared" ref="C54:I54" si="13">SUM(C42,C52,)</f>
        <v>11</v>
      </c>
      <c r="D54" s="157">
        <f t="shared" si="13"/>
        <v>13</v>
      </c>
      <c r="E54" s="157">
        <f t="shared" si="13"/>
        <v>12</v>
      </c>
      <c r="F54" s="157">
        <f t="shared" si="13"/>
        <v>13</v>
      </c>
      <c r="G54" s="35">
        <f t="shared" si="13"/>
        <v>14</v>
      </c>
      <c r="H54" s="35"/>
      <c r="I54" s="104">
        <f t="shared" si="13"/>
        <v>56</v>
      </c>
      <c r="J54" s="104">
        <f>I54*30</f>
        <v>1680</v>
      </c>
    </row>
    <row r="55" spans="1:10" ht="13.5" customHeight="1" x14ac:dyDescent="0.3">
      <c r="A55" s="129"/>
      <c r="B55" s="130"/>
      <c r="C55" s="161"/>
      <c r="D55" s="158"/>
      <c r="E55" s="158"/>
      <c r="F55" s="158"/>
      <c r="G55" s="175">
        <f>(G54+H54)/2</f>
        <v>7</v>
      </c>
      <c r="H55" s="176"/>
      <c r="I55" s="105"/>
      <c r="J55" s="105"/>
    </row>
    <row r="56" spans="1:10" ht="15" customHeight="1" x14ac:dyDescent="0.3">
      <c r="A56" s="131" t="s">
        <v>84</v>
      </c>
      <c r="B56" s="132"/>
      <c r="C56" s="159">
        <f t="shared" ref="C56:I56" si="14">SUM(C27,C32,C54,)</f>
        <v>35</v>
      </c>
      <c r="D56" s="157">
        <f t="shared" si="14"/>
        <v>36</v>
      </c>
      <c r="E56" s="157">
        <f t="shared" si="14"/>
        <v>36</v>
      </c>
      <c r="F56" s="157">
        <f t="shared" si="14"/>
        <v>34</v>
      </c>
      <c r="G56" s="35">
        <f t="shared" si="14"/>
        <v>34</v>
      </c>
      <c r="H56" s="35">
        <f t="shared" si="14"/>
        <v>18</v>
      </c>
      <c r="I56" s="157">
        <f t="shared" si="14"/>
        <v>167</v>
      </c>
      <c r="J56" s="104">
        <f>I56*30</f>
        <v>5010</v>
      </c>
    </row>
    <row r="57" spans="1:10" ht="18" customHeight="1" x14ac:dyDescent="0.3">
      <c r="A57" s="133"/>
      <c r="B57" s="134"/>
      <c r="C57" s="161"/>
      <c r="D57" s="158"/>
      <c r="E57" s="158"/>
      <c r="F57" s="158"/>
      <c r="G57" s="107">
        <f>(G56+H56)/2</f>
        <v>26</v>
      </c>
      <c r="H57" s="108"/>
      <c r="I57" s="158"/>
      <c r="J57" s="105"/>
    </row>
    <row r="58" spans="1:10" ht="34.5" customHeight="1" x14ac:dyDescent="0.3">
      <c r="A58" s="121" t="s">
        <v>96</v>
      </c>
      <c r="B58" s="123"/>
      <c r="C58" s="53">
        <v>1</v>
      </c>
      <c r="D58" s="52">
        <v>1</v>
      </c>
      <c r="E58" s="52"/>
      <c r="F58" s="52"/>
      <c r="G58" s="38"/>
      <c r="H58" s="39"/>
      <c r="I58" s="37">
        <f t="shared" ref="I58" si="15">SUM(C58:F58)+ SUM(G58:H58)/2</f>
        <v>2</v>
      </c>
      <c r="J58" s="35">
        <f t="shared" ref="J58:J60" si="16">I58*30</f>
        <v>60</v>
      </c>
    </row>
    <row r="59" spans="1:10" ht="23.4" customHeight="1" x14ac:dyDescent="0.3">
      <c r="A59" s="177" t="s">
        <v>97</v>
      </c>
      <c r="B59" s="178"/>
      <c r="C59" s="28">
        <v>1</v>
      </c>
      <c r="D59" s="10">
        <v>1</v>
      </c>
      <c r="E59" s="10">
        <v>1</v>
      </c>
      <c r="F59" s="10">
        <v>1</v>
      </c>
      <c r="G59" s="107"/>
      <c r="H59" s="108"/>
      <c r="I59" s="73">
        <f>SUM(C59,D59,E59,F59,G59,)</f>
        <v>4</v>
      </c>
      <c r="J59" s="73">
        <f t="shared" si="16"/>
        <v>120</v>
      </c>
    </row>
    <row r="60" spans="1:10" ht="18" customHeight="1" x14ac:dyDescent="0.3">
      <c r="A60" s="100" t="s">
        <v>85</v>
      </c>
      <c r="B60" s="146"/>
      <c r="C60" s="167">
        <f t="shared" ref="C60:H60" si="17">SUM(C56,C59,)</f>
        <v>36</v>
      </c>
      <c r="D60" s="166">
        <f t="shared" si="17"/>
        <v>37</v>
      </c>
      <c r="E60" s="166">
        <f>SUM(E56,E59,)-1</f>
        <v>36</v>
      </c>
      <c r="F60" s="166">
        <f>SUM(F56,F59,)-1</f>
        <v>34</v>
      </c>
      <c r="G60" s="54">
        <f t="shared" si="17"/>
        <v>34</v>
      </c>
      <c r="H60" s="77">
        <f t="shared" si="17"/>
        <v>18</v>
      </c>
      <c r="I60" s="166">
        <f>SUM(I56,(I59-2),)</f>
        <v>169</v>
      </c>
      <c r="J60" s="104">
        <f t="shared" si="16"/>
        <v>5070</v>
      </c>
    </row>
    <row r="61" spans="1:10" ht="18" customHeight="1" x14ac:dyDescent="0.3">
      <c r="A61" s="102"/>
      <c r="B61" s="147"/>
      <c r="C61" s="174"/>
      <c r="D61" s="173"/>
      <c r="E61" s="173"/>
      <c r="F61" s="173"/>
      <c r="G61" s="107">
        <f>(G60+H60)/2</f>
        <v>26</v>
      </c>
      <c r="H61" s="108"/>
      <c r="I61" s="173"/>
      <c r="J61" s="105"/>
    </row>
    <row r="62" spans="1:10" ht="18.75" customHeight="1" x14ac:dyDescent="0.3">
      <c r="A62" s="34">
        <v>1</v>
      </c>
      <c r="B62" s="7" t="s">
        <v>98</v>
      </c>
      <c r="C62" s="29" t="s">
        <v>72</v>
      </c>
      <c r="D62" s="16" t="s">
        <v>72</v>
      </c>
      <c r="E62" s="17" t="s">
        <v>72</v>
      </c>
      <c r="F62" s="17"/>
      <c r="G62" s="189"/>
      <c r="H62" s="190"/>
      <c r="I62" s="37">
        <v>1.17</v>
      </c>
      <c r="J62" s="35">
        <v>42</v>
      </c>
    </row>
    <row r="63" spans="1:10" x14ac:dyDescent="0.3">
      <c r="A63" s="34">
        <v>2</v>
      </c>
      <c r="B63" s="7" t="s">
        <v>48</v>
      </c>
      <c r="C63" s="28">
        <v>2</v>
      </c>
      <c r="D63" s="8">
        <v>2</v>
      </c>
      <c r="E63" s="9">
        <v>2</v>
      </c>
      <c r="F63" s="9">
        <v>2</v>
      </c>
      <c r="G63" s="9">
        <v>2</v>
      </c>
      <c r="H63" s="9">
        <v>2</v>
      </c>
      <c r="I63" s="37">
        <f t="shared" ref="I63" si="18">SUM(C63:F63)+ SUM(G63:H63)/2</f>
        <v>10</v>
      </c>
      <c r="J63" s="35">
        <f>I63*30</f>
        <v>300</v>
      </c>
    </row>
    <row r="64" spans="1:10" x14ac:dyDescent="0.3">
      <c r="A64" s="34">
        <v>3</v>
      </c>
      <c r="B64" s="18" t="s">
        <v>99</v>
      </c>
      <c r="C64" s="30"/>
      <c r="D64" s="19" t="s">
        <v>63</v>
      </c>
      <c r="E64" s="19" t="s">
        <v>63</v>
      </c>
      <c r="F64" s="19"/>
      <c r="G64" s="191"/>
      <c r="H64" s="192"/>
      <c r="I64" s="35">
        <v>0.28000000000000003</v>
      </c>
      <c r="J64" s="36">
        <v>10</v>
      </c>
    </row>
    <row r="65" spans="1:10" x14ac:dyDescent="0.3">
      <c r="A65" s="118" t="s">
        <v>32</v>
      </c>
      <c r="B65" s="193"/>
      <c r="C65" s="196">
        <f t="shared" ref="C65:H65" si="19">SUM(C60,C63,)</f>
        <v>38</v>
      </c>
      <c r="D65" s="194">
        <f t="shared" si="19"/>
        <v>39</v>
      </c>
      <c r="E65" s="194">
        <f t="shared" si="19"/>
        <v>38</v>
      </c>
      <c r="F65" s="194">
        <f t="shared" si="19"/>
        <v>36</v>
      </c>
      <c r="G65" s="65">
        <f t="shared" si="19"/>
        <v>36</v>
      </c>
      <c r="H65" s="65">
        <f t="shared" si="19"/>
        <v>20</v>
      </c>
      <c r="I65" s="179">
        <f>SUM(I60,I62,I63,I64,)</f>
        <v>180.45</v>
      </c>
      <c r="J65" s="181">
        <f>SUM(J60,J62,J63,J64,)</f>
        <v>5422</v>
      </c>
    </row>
    <row r="66" spans="1:10" x14ac:dyDescent="0.3">
      <c r="A66" s="119"/>
      <c r="B66" s="188"/>
      <c r="C66" s="197"/>
      <c r="D66" s="195"/>
      <c r="E66" s="195"/>
      <c r="F66" s="195"/>
      <c r="G66" s="183">
        <f>(G65+H65)/2</f>
        <v>28</v>
      </c>
      <c r="H66" s="184"/>
      <c r="I66" s="180"/>
      <c r="J66" s="182"/>
    </row>
    <row r="67" spans="1:10" ht="21.6" customHeight="1" x14ac:dyDescent="0.3">
      <c r="A67" s="185" t="s">
        <v>100</v>
      </c>
      <c r="B67" s="186"/>
      <c r="C67" s="186"/>
      <c r="D67" s="186"/>
      <c r="E67" s="186"/>
      <c r="F67" s="186"/>
      <c r="G67" s="186"/>
      <c r="H67" s="186"/>
      <c r="I67" s="186"/>
      <c r="J67" s="186"/>
    </row>
    <row r="68" spans="1:10" x14ac:dyDescent="0.3">
      <c r="A68" s="13"/>
      <c r="B68" s="187" t="s">
        <v>33</v>
      </c>
      <c r="C68" s="187"/>
      <c r="D68" s="187"/>
      <c r="E68" s="119" t="s">
        <v>65</v>
      </c>
      <c r="F68" s="188"/>
      <c r="G68" s="105" t="s">
        <v>35</v>
      </c>
      <c r="H68" s="105"/>
      <c r="I68" s="105"/>
      <c r="J68" s="14"/>
    </row>
    <row r="69" spans="1:10" ht="15" customHeight="1" x14ac:dyDescent="0.3">
      <c r="A69" s="13"/>
      <c r="B69" s="203" t="s">
        <v>64</v>
      </c>
      <c r="C69" s="204"/>
      <c r="D69" s="205"/>
      <c r="E69" s="206">
        <v>4</v>
      </c>
      <c r="F69" s="207"/>
      <c r="G69" s="206">
        <v>140</v>
      </c>
      <c r="H69" s="208"/>
      <c r="I69" s="207"/>
      <c r="J69" s="150"/>
    </row>
    <row r="70" spans="1:10" x14ac:dyDescent="0.3">
      <c r="A70" s="13"/>
      <c r="B70" s="140" t="s">
        <v>66</v>
      </c>
      <c r="C70" s="204"/>
      <c r="D70" s="205"/>
      <c r="E70" s="209">
        <v>4</v>
      </c>
      <c r="F70" s="210"/>
      <c r="G70" s="209">
        <v>140</v>
      </c>
      <c r="H70" s="211"/>
      <c r="I70" s="210"/>
      <c r="J70" s="150"/>
    </row>
    <row r="71" spans="1:10" x14ac:dyDescent="0.3">
      <c r="A71" s="13"/>
      <c r="B71" s="198" t="s">
        <v>37</v>
      </c>
      <c r="C71" s="199"/>
      <c r="D71" s="200"/>
      <c r="E71" s="175">
        <v>8</v>
      </c>
      <c r="F71" s="176"/>
      <c r="G71" s="175">
        <f>SUM(G69:G70)</f>
        <v>280</v>
      </c>
      <c r="H71" s="201"/>
      <c r="I71" s="176"/>
      <c r="J71" s="15"/>
    </row>
    <row r="72" spans="1:10" x14ac:dyDescent="0.3">
      <c r="A72" s="13"/>
      <c r="B72" s="55"/>
      <c r="C72" s="55"/>
      <c r="D72" s="55"/>
      <c r="E72" s="56"/>
      <c r="F72" s="56"/>
      <c r="G72" s="56"/>
      <c r="H72" s="56"/>
      <c r="I72" s="56"/>
      <c r="J72" s="15"/>
    </row>
    <row r="73" spans="1:10" x14ac:dyDescent="0.3">
      <c r="A73" s="148" t="s">
        <v>55</v>
      </c>
      <c r="B73" s="148"/>
      <c r="C73" s="148"/>
      <c r="D73" s="148"/>
      <c r="E73" s="148"/>
      <c r="F73" s="148"/>
      <c r="G73" s="148"/>
      <c r="H73" s="148"/>
      <c r="I73" s="148"/>
      <c r="J73" s="148"/>
    </row>
    <row r="74" spans="1:10" x14ac:dyDescent="0.3">
      <c r="A74" s="148" t="s">
        <v>71</v>
      </c>
      <c r="B74" s="148"/>
      <c r="C74" s="148"/>
      <c r="D74" s="148"/>
      <c r="E74" s="148"/>
      <c r="F74" s="148"/>
      <c r="G74" s="148"/>
      <c r="H74" s="148"/>
      <c r="I74" s="148"/>
      <c r="J74" s="148"/>
    </row>
    <row r="75" spans="1:10" x14ac:dyDescent="0.3">
      <c r="A75" s="33"/>
      <c r="B75" s="33"/>
      <c r="C75" s="33"/>
      <c r="D75" s="33"/>
      <c r="E75" s="33"/>
      <c r="F75" s="33"/>
      <c r="G75" s="33"/>
      <c r="H75" s="33"/>
      <c r="I75" s="33"/>
      <c r="J75" s="33"/>
    </row>
    <row r="76" spans="1:10" x14ac:dyDescent="0.3">
      <c r="A76" s="3"/>
      <c r="B76" s="149" t="s">
        <v>79</v>
      </c>
      <c r="C76" s="202"/>
      <c r="D76" s="202"/>
      <c r="E76" s="202"/>
      <c r="F76" s="202"/>
      <c r="G76" s="202"/>
      <c r="H76" s="202"/>
      <c r="I76" s="202"/>
      <c r="J76" s="202"/>
    </row>
    <row r="77" spans="1:10" x14ac:dyDescent="0.3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3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3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3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3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3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3">
      <c r="A83" s="1"/>
      <c r="B83" s="1"/>
      <c r="C83" s="1"/>
      <c r="D83" s="1"/>
      <c r="E83" s="1"/>
      <c r="F83" s="1"/>
      <c r="G83" s="1"/>
      <c r="H83" s="1"/>
    </row>
    <row r="84" spans="1:10" x14ac:dyDescent="0.3">
      <c r="A84" s="1"/>
      <c r="B84" s="1"/>
      <c r="C84" s="1"/>
      <c r="D84" s="1"/>
      <c r="E84" s="1"/>
      <c r="F84" s="1"/>
      <c r="G84" s="1"/>
      <c r="H84" s="1"/>
    </row>
    <row r="85" spans="1:10" x14ac:dyDescent="0.3">
      <c r="A85" s="1"/>
      <c r="B85" s="1"/>
      <c r="C85" s="1"/>
      <c r="D85" s="1"/>
      <c r="E85" s="1"/>
      <c r="F85" s="1"/>
      <c r="G85" s="1"/>
      <c r="H85" s="1"/>
    </row>
    <row r="86" spans="1:10" x14ac:dyDescent="0.3">
      <c r="A86" s="1"/>
      <c r="B86" s="1"/>
      <c r="C86" s="1"/>
      <c r="D86" s="1"/>
      <c r="E86" s="1"/>
      <c r="F86" s="1"/>
      <c r="G86" s="1"/>
      <c r="H86" s="1"/>
    </row>
    <row r="87" spans="1:10" x14ac:dyDescent="0.3">
      <c r="A87" s="1"/>
      <c r="B87" s="1"/>
      <c r="C87" s="1"/>
      <c r="D87" s="1"/>
      <c r="E87" s="1"/>
      <c r="F87" s="1"/>
      <c r="G87" s="1"/>
      <c r="H87" s="1"/>
    </row>
    <row r="88" spans="1:10" x14ac:dyDescent="0.3">
      <c r="A88" s="1"/>
      <c r="B88" s="1"/>
      <c r="C88" s="1"/>
      <c r="D88" s="1"/>
      <c r="E88" s="1"/>
      <c r="F88" s="1"/>
      <c r="G88" s="1"/>
      <c r="H88" s="1"/>
    </row>
    <row r="89" spans="1:10" x14ac:dyDescent="0.3">
      <c r="A89" s="1"/>
      <c r="B89" s="1"/>
      <c r="C89" s="1"/>
      <c r="D89" s="1"/>
      <c r="E89" s="1"/>
      <c r="F89" s="1"/>
      <c r="G89" s="1"/>
      <c r="H89" s="1"/>
    </row>
    <row r="90" spans="1:10" x14ac:dyDescent="0.3">
      <c r="A90" s="1"/>
      <c r="B90" s="1"/>
      <c r="C90" s="1"/>
      <c r="D90" s="1"/>
      <c r="E90" s="1"/>
      <c r="F90" s="1"/>
      <c r="G90" s="1"/>
      <c r="H90" s="1"/>
    </row>
  </sheetData>
  <mergeCells count="102">
    <mergeCell ref="B76:J76"/>
    <mergeCell ref="B69:D69"/>
    <mergeCell ref="E69:F69"/>
    <mergeCell ref="G69:I69"/>
    <mergeCell ref="J69:J70"/>
    <mergeCell ref="B70:D70"/>
    <mergeCell ref="E70:F70"/>
    <mergeCell ref="G70:I70"/>
    <mergeCell ref="B71:D71"/>
    <mergeCell ref="E71:F71"/>
    <mergeCell ref="G71:I71"/>
    <mergeCell ref="A73:J73"/>
    <mergeCell ref="A74:J74"/>
    <mergeCell ref="A67:J67"/>
    <mergeCell ref="B68:D68"/>
    <mergeCell ref="E68:F68"/>
    <mergeCell ref="G68:I68"/>
    <mergeCell ref="I60:I61"/>
    <mergeCell ref="J60:J61"/>
    <mergeCell ref="G61:H61"/>
    <mergeCell ref="G62:H62"/>
    <mergeCell ref="G64:H64"/>
    <mergeCell ref="A65:B66"/>
    <mergeCell ref="C65:C66"/>
    <mergeCell ref="D65:D66"/>
    <mergeCell ref="E65:E66"/>
    <mergeCell ref="F65:F66"/>
    <mergeCell ref="I65:I66"/>
    <mergeCell ref="J65:J66"/>
    <mergeCell ref="G66:H66"/>
    <mergeCell ref="F60:F61"/>
    <mergeCell ref="J54:J55"/>
    <mergeCell ref="G55:H55"/>
    <mergeCell ref="A56:B57"/>
    <mergeCell ref="C56:C57"/>
    <mergeCell ref="D56:D57"/>
    <mergeCell ref="E56:E57"/>
    <mergeCell ref="F56:F57"/>
    <mergeCell ref="I56:I57"/>
    <mergeCell ref="J56:J57"/>
    <mergeCell ref="G57:H57"/>
    <mergeCell ref="F54:F55"/>
    <mergeCell ref="I54:I55"/>
    <mergeCell ref="A58:B58"/>
    <mergeCell ref="A60:B61"/>
    <mergeCell ref="C60:C61"/>
    <mergeCell ref="D60:D61"/>
    <mergeCell ref="E60:E61"/>
    <mergeCell ref="A59:B59"/>
    <mergeCell ref="A54:B55"/>
    <mergeCell ref="C54:C55"/>
    <mergeCell ref="D54:D55"/>
    <mergeCell ref="E54:E55"/>
    <mergeCell ref="A44:J44"/>
    <mergeCell ref="A52:B53"/>
    <mergeCell ref="C52:C53"/>
    <mergeCell ref="D52:D53"/>
    <mergeCell ref="E52:E53"/>
    <mergeCell ref="F52:F53"/>
    <mergeCell ref="I52:I53"/>
    <mergeCell ref="J52:J53"/>
    <mergeCell ref="G53:H53"/>
    <mergeCell ref="D32:D33"/>
    <mergeCell ref="E32:E33"/>
    <mergeCell ref="F32:F33"/>
    <mergeCell ref="I32:I33"/>
    <mergeCell ref="G33:H33"/>
    <mergeCell ref="A30:A31"/>
    <mergeCell ref="J32:J33"/>
    <mergeCell ref="A34:J34"/>
    <mergeCell ref="A42:B43"/>
    <mergeCell ref="C42:C43"/>
    <mergeCell ref="D42:D43"/>
    <mergeCell ref="E42:E43"/>
    <mergeCell ref="F42:F43"/>
    <mergeCell ref="I42:I43"/>
    <mergeCell ref="J42:J43"/>
    <mergeCell ref="G43:H43"/>
    <mergeCell ref="G59:H59"/>
    <mergeCell ref="A1:J1"/>
    <mergeCell ref="A2:J2"/>
    <mergeCell ref="A3:J3"/>
    <mergeCell ref="A4:J4"/>
    <mergeCell ref="A5:J5"/>
    <mergeCell ref="A6:J6"/>
    <mergeCell ref="A7:A9"/>
    <mergeCell ref="B7:B9"/>
    <mergeCell ref="C7:H7"/>
    <mergeCell ref="I7:J8"/>
    <mergeCell ref="C8:C9"/>
    <mergeCell ref="D8:D9"/>
    <mergeCell ref="E8:E9"/>
    <mergeCell ref="F8:F9"/>
    <mergeCell ref="G8:H8"/>
    <mergeCell ref="A10:J10"/>
    <mergeCell ref="A27:B28"/>
    <mergeCell ref="I27:I28"/>
    <mergeCell ref="J27:J28"/>
    <mergeCell ref="G28:H28"/>
    <mergeCell ref="A29:J29"/>
    <mergeCell ref="A32:B33"/>
    <mergeCell ref="C32:C33"/>
  </mergeCells>
  <printOptions horizontalCentered="1"/>
  <pageMargins left="0.31496062992125984" right="0.31496062992125984" top="0.19685039370078741" bottom="0.35433070866141736" header="0" footer="0"/>
  <pageSetup paperSize="9" scale="65" orientation="portrait" r:id="rId1"/>
  <ignoredErrors>
    <ignoredError sqref="G54 G5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IVTIg  4 let 22-23  </vt:lpstr>
      <vt:lpstr>IV TI 5 let 22-23 </vt:lpstr>
      <vt:lpstr>III TI 5 let 22-23 </vt:lpstr>
      <vt:lpstr>II TI 5 let 22-23</vt:lpstr>
      <vt:lpstr>I TI 5 let 22-23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2022-08-20T22:40:30Z</dcterms:modified>
</cp:coreProperties>
</file>