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 activeTab="2"/>
  </bookViews>
  <sheets>
    <sheet name="III TPp  5 let 21-22" sheetId="12" r:id="rId1"/>
    <sheet name="II TP  5 let 21-22" sheetId="13" r:id="rId2"/>
    <sheet name="I TP  5 let 21-22 " sheetId="14" r:id="rId3"/>
  </sheets>
  <calcPr calcId="125725"/>
</workbook>
</file>

<file path=xl/calcChain.xml><?xml version="1.0" encoding="utf-8"?>
<calcChain xmlns="http://schemas.openxmlformats.org/spreadsheetml/2006/main">
  <c r="G70" i="14"/>
  <c r="I61"/>
  <c r="J61" s="1"/>
  <c r="H54"/>
  <c r="G54"/>
  <c r="F54"/>
  <c r="E54"/>
  <c r="D54"/>
  <c r="I53"/>
  <c r="J53" s="1"/>
  <c r="I52"/>
  <c r="J52" s="1"/>
  <c r="I51"/>
  <c r="J51" s="1"/>
  <c r="I50"/>
  <c r="I49"/>
  <c r="J49" s="1"/>
  <c r="I48"/>
  <c r="J48" s="1"/>
  <c r="H45"/>
  <c r="G45"/>
  <c r="F45"/>
  <c r="F56" s="1"/>
  <c r="E45"/>
  <c r="D45"/>
  <c r="D56" s="1"/>
  <c r="C45"/>
  <c r="C56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I35"/>
  <c r="J35" s="1"/>
  <c r="I34"/>
  <c r="J34" s="1"/>
  <c r="H31"/>
  <c r="G31"/>
  <c r="G32" s="1"/>
  <c r="F31"/>
  <c r="E31"/>
  <c r="D31"/>
  <c r="C31"/>
  <c r="I30"/>
  <c r="I31" s="1"/>
  <c r="H27"/>
  <c r="H58" s="1"/>
  <c r="H63" s="1"/>
  <c r="G27"/>
  <c r="F27"/>
  <c r="F58" s="1"/>
  <c r="F63" s="1"/>
  <c r="E27"/>
  <c r="D27"/>
  <c r="D58" s="1"/>
  <c r="D63" s="1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G70" i="13"/>
  <c r="I61"/>
  <c r="J61" s="1"/>
  <c r="H54"/>
  <c r="G54"/>
  <c r="F54"/>
  <c r="E54"/>
  <c r="D54"/>
  <c r="I53"/>
  <c r="J53" s="1"/>
  <c r="I52"/>
  <c r="J52" s="1"/>
  <c r="I51"/>
  <c r="J51" s="1"/>
  <c r="I50"/>
  <c r="J50" s="1"/>
  <c r="I49"/>
  <c r="J49" s="1"/>
  <c r="I48"/>
  <c r="H45"/>
  <c r="G45"/>
  <c r="F45"/>
  <c r="E45"/>
  <c r="D45"/>
  <c r="C45"/>
  <c r="C56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H31"/>
  <c r="G31"/>
  <c r="F31"/>
  <c r="E31"/>
  <c r="D31"/>
  <c r="C31"/>
  <c r="I30"/>
  <c r="I31" s="1"/>
  <c r="H27"/>
  <c r="G27"/>
  <c r="G58" s="1"/>
  <c r="F27"/>
  <c r="E27"/>
  <c r="D27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I52" i="12"/>
  <c r="J52" s="1"/>
  <c r="I44"/>
  <c r="J44" s="1"/>
  <c r="I43"/>
  <c r="J43" s="1"/>
  <c r="G70"/>
  <c r="I61"/>
  <c r="J61" s="1"/>
  <c r="H54"/>
  <c r="G54"/>
  <c r="F54"/>
  <c r="E54"/>
  <c r="D54"/>
  <c r="C54"/>
  <c r="I53"/>
  <c r="J53" s="1"/>
  <c r="I51"/>
  <c r="J51" s="1"/>
  <c r="I50"/>
  <c r="J50" s="1"/>
  <c r="I49"/>
  <c r="J49" s="1"/>
  <c r="I48"/>
  <c r="J48" s="1"/>
  <c r="H45"/>
  <c r="G45"/>
  <c r="F45"/>
  <c r="E45"/>
  <c r="D45"/>
  <c r="C45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H31"/>
  <c r="G31"/>
  <c r="F31"/>
  <c r="E31"/>
  <c r="D31"/>
  <c r="C31"/>
  <c r="J30"/>
  <c r="J31" s="1"/>
  <c r="I30"/>
  <c r="I31" s="1"/>
  <c r="H27"/>
  <c r="G27"/>
  <c r="F27"/>
  <c r="E27"/>
  <c r="D27"/>
  <c r="C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J15" s="1"/>
  <c r="I14"/>
  <c r="J14" s="1"/>
  <c r="I13"/>
  <c r="J13" s="1"/>
  <c r="I12"/>
  <c r="J12" s="1"/>
  <c r="I11"/>
  <c r="F56" i="13" l="1"/>
  <c r="H56"/>
  <c r="J27" i="14"/>
  <c r="C58"/>
  <c r="C63" s="1"/>
  <c r="E58"/>
  <c r="E63" s="1"/>
  <c r="G28"/>
  <c r="E56"/>
  <c r="G46"/>
  <c r="D58" i="13"/>
  <c r="D63" s="1"/>
  <c r="F58"/>
  <c r="F63" s="1"/>
  <c r="J30"/>
  <c r="J31" s="1"/>
  <c r="G56"/>
  <c r="G57" s="1"/>
  <c r="I54"/>
  <c r="I45" i="14"/>
  <c r="I56" s="1"/>
  <c r="H56"/>
  <c r="G58"/>
  <c r="G63" s="1"/>
  <c r="G64" s="1"/>
  <c r="I54"/>
  <c r="G56"/>
  <c r="G57" s="1"/>
  <c r="J36"/>
  <c r="J45" s="1"/>
  <c r="J50"/>
  <c r="J54" s="1"/>
  <c r="J30"/>
  <c r="J31" s="1"/>
  <c r="G55"/>
  <c r="I27"/>
  <c r="J48" i="13"/>
  <c r="J54" s="1"/>
  <c r="H56" i="12"/>
  <c r="E56" i="13"/>
  <c r="I45"/>
  <c r="I56" s="1"/>
  <c r="H58" i="12"/>
  <c r="H63" s="1"/>
  <c r="G55" i="13"/>
  <c r="D56"/>
  <c r="H58"/>
  <c r="H63" s="1"/>
  <c r="E58"/>
  <c r="E63" s="1"/>
  <c r="C58"/>
  <c r="C63" s="1"/>
  <c r="G32"/>
  <c r="I27"/>
  <c r="G63"/>
  <c r="G28"/>
  <c r="J11"/>
  <c r="J27" s="1"/>
  <c r="J34"/>
  <c r="J45" s="1"/>
  <c r="J56" s="1"/>
  <c r="G46"/>
  <c r="D58" i="12"/>
  <c r="D63" s="1"/>
  <c r="D56"/>
  <c r="F58"/>
  <c r="F63" s="1"/>
  <c r="C58"/>
  <c r="C63" s="1"/>
  <c r="E58"/>
  <c r="E63" s="1"/>
  <c r="G58"/>
  <c r="G63" s="1"/>
  <c r="G64" s="1"/>
  <c r="C56"/>
  <c r="E56"/>
  <c r="G56"/>
  <c r="I54"/>
  <c r="F56"/>
  <c r="J54"/>
  <c r="G32"/>
  <c r="I45"/>
  <c r="G55"/>
  <c r="I27"/>
  <c r="G28"/>
  <c r="J11"/>
  <c r="J27" s="1"/>
  <c r="J34"/>
  <c r="J45" s="1"/>
  <c r="G46"/>
  <c r="G57" l="1"/>
  <c r="G64" i="13"/>
  <c r="I58" i="14"/>
  <c r="I63" s="1"/>
  <c r="I58" i="13"/>
  <c r="I63" s="1"/>
  <c r="G59" i="14"/>
  <c r="J56"/>
  <c r="J58"/>
  <c r="J63" s="1"/>
  <c r="J58" i="13"/>
  <c r="J63" s="1"/>
  <c r="J56" i="12"/>
  <c r="G59" i="13"/>
  <c r="I56" i="12"/>
  <c r="G59"/>
  <c r="I58"/>
  <c r="I63" s="1"/>
  <c r="J58"/>
  <c r="J63" s="1"/>
</calcChain>
</file>

<file path=xl/sharedStrings.xml><?xml version="1.0" encoding="utf-8"?>
<sst xmlns="http://schemas.openxmlformats.org/spreadsheetml/2006/main" count="246" uniqueCount="82">
  <si>
    <t>Lp.</t>
  </si>
  <si>
    <t>Obowiązkowe zajęcia edukacyjne</t>
  </si>
  <si>
    <t>Klasa</t>
  </si>
  <si>
    <t>I</t>
  </si>
  <si>
    <t>II</t>
  </si>
  <si>
    <t>III</t>
  </si>
  <si>
    <t>IV</t>
  </si>
  <si>
    <t>I S</t>
  </si>
  <si>
    <t>II S</t>
  </si>
  <si>
    <t>Liczba godzin tyg.</t>
  </si>
  <si>
    <t xml:space="preserve">Liczba godzin </t>
  </si>
  <si>
    <t>Przedmioty ogólnokształcące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</si>
  <si>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</si>
  <si>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</si>
  <si>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</si>
  <si>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</si>
  <si>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</si>
  <si>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</si>
  <si>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</si>
  <si>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Informatyka</t>
  </si>
  <si>
    <t>Wychowanie fizyczne</t>
  </si>
  <si>
    <t>Edukacja dla bezpieczeństwa</t>
  </si>
  <si>
    <t>Zajęcia z wychowawcą</t>
  </si>
  <si>
    <t xml:space="preserve">Łączna liczba godzin  </t>
  </si>
  <si>
    <t xml:space="preserve">Przedmioty realizowane w zakresie rozszerzonym oraz uzupełniające </t>
  </si>
  <si>
    <t>Łączna liczba godzin</t>
  </si>
  <si>
    <t>Przedmioty w kształceniu zawodowym teoretycznym</t>
  </si>
  <si>
    <t>Łączna liczba godzin kształcenia zawodowego</t>
  </si>
  <si>
    <t>Tygodniowy wymiar godzin obowiązkowych zajęć edukacyjnych</t>
  </si>
  <si>
    <t>Łączna tygodniowa liczba godzin w szkole</t>
  </si>
  <si>
    <t>Minimalny wymiar praktyk zawodowych</t>
  </si>
  <si>
    <t>godz.</t>
  </si>
  <si>
    <t xml:space="preserve">Razem </t>
  </si>
  <si>
    <t>Matematyka</t>
  </si>
  <si>
    <t>Systemy operacyjne</t>
  </si>
  <si>
    <t>Sieci komputerowe</t>
  </si>
  <si>
    <t>Witryny i aplikacje internetowe</t>
  </si>
  <si>
    <t>Systemy baz danych</t>
  </si>
  <si>
    <t>Administracja bazami danych</t>
  </si>
  <si>
    <t>Programowanie aplikacji internetowych</t>
  </si>
  <si>
    <t>Wychowanie do życia w rodzinie</t>
  </si>
  <si>
    <t xml:space="preserve">Religia/etyka </t>
  </si>
  <si>
    <t>Matematyka*</t>
  </si>
  <si>
    <t>Język angielski</t>
  </si>
  <si>
    <r>
      <t xml:space="preserve">Kwalifikacja: INF.03. </t>
    </r>
    <r>
      <rPr>
        <sz val="11"/>
        <rFont val="Arial"/>
        <family val="2"/>
        <charset val="238"/>
      </rPr>
      <t>Tworzenie i administrowanie stronami i aplikacjami internetowymi oraz bazami danych</t>
    </r>
  </si>
  <si>
    <t>Egzamin potwierdzający pierwszą kwalifikację (INF.02.) odbywa się pod koniec  klasy III.</t>
  </si>
  <si>
    <t>Urządzenia techniki komputerowej i zasady bezpieczeństwa i higieny pracy</t>
  </si>
  <si>
    <t xml:space="preserve">Język angielski zawodowy </t>
  </si>
  <si>
    <t>V</t>
  </si>
  <si>
    <t>Podbudowa programowa: szkoła podstawowa</t>
  </si>
  <si>
    <t>W pięcioletnim cyklu kształcenia</t>
  </si>
  <si>
    <t>Język niemiecki</t>
  </si>
  <si>
    <t>Plastyka</t>
  </si>
  <si>
    <t>Doradztwo zawodowe**</t>
  </si>
  <si>
    <t>5r</t>
  </si>
  <si>
    <t>kl. III- zgodnie z podstawą programową</t>
  </si>
  <si>
    <t>tyg</t>
  </si>
  <si>
    <t>kl. IV - zgodnie z podstawą programową</t>
  </si>
  <si>
    <r>
      <t xml:space="preserve">Kwalifikacja: INF.04. </t>
    </r>
    <r>
      <rPr>
        <sz val="11"/>
        <rFont val="Arial"/>
        <family val="2"/>
        <charset val="238"/>
      </rPr>
      <t>Projektowanie, programowanie i testowanie aplikacji</t>
    </r>
  </si>
  <si>
    <t>Zasady projektowania oprogramowania</t>
  </si>
  <si>
    <t>Zasady programowania obiektowego</t>
  </si>
  <si>
    <t>Zasady programowania aplikacji deskopowych i mobilnych</t>
  </si>
  <si>
    <t>Zasady programowania aplkacji zaawansowanych webowych</t>
  </si>
  <si>
    <t>Programowanie obiektowe</t>
  </si>
  <si>
    <t>Programowanie aplikacji deskopowych i mobilnych</t>
  </si>
  <si>
    <t>Programowanie aplikacji zaawansowanych webowych</t>
  </si>
  <si>
    <t>**Doradztwo zawodowe - minimalny wymiar godzin w pięcioletnim okresie nauczania -10 godzin: w klasie II- 5 godzin rocznie, w klasie III - 5 godzin rocznie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</si>
  <si>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Technikum  -  </t>
    </r>
    <r>
      <rPr>
        <sz val="11"/>
        <rFont val="Arial"/>
        <family val="2"/>
        <charset val="238"/>
      </rPr>
      <t>5-letni cykl nauczania</t>
    </r>
    <r>
      <rPr>
        <b/>
        <sz val="11"/>
        <rFont val="Arial"/>
        <family val="2"/>
        <charset val="238"/>
      </rPr>
      <t xml:space="preserve"> (do celów obliczeniowych przyjęto 30 tyg)</t>
    </r>
  </si>
  <si>
    <t>14r</t>
  </si>
  <si>
    <t>Przedmioty realizowane w w formie zajęć praktycznych</t>
  </si>
  <si>
    <r>
      <t xml:space="preserve">Programowanie mikroelementów i prostych układów scalonych </t>
    </r>
    <r>
      <rPr>
        <b/>
        <sz val="11"/>
        <color theme="1"/>
        <rFont val="Arial"/>
        <family val="2"/>
        <charset val="238"/>
      </rPr>
      <t>DUZ</t>
    </r>
  </si>
  <si>
    <r>
      <t xml:space="preserve">Grafika 3D i wydruk 3D </t>
    </r>
    <r>
      <rPr>
        <b/>
        <sz val="11"/>
        <color theme="1"/>
        <rFont val="Arial"/>
        <family val="2"/>
        <charset val="238"/>
      </rPr>
      <t>DUZ</t>
    </r>
  </si>
  <si>
    <t>Język polski</t>
  </si>
  <si>
    <t>*w szkolnym planie uwzględnino  godziny do dyspozycji dyrektora szkoły w wymiarze 4 godziny tygodniowo w pięcioletnim cyklu nauczania - przeznaczone na matematykę- zajęcia doskonalające i rozwijące umiejętności;</t>
  </si>
  <si>
    <t>*w tygodniowym rozkładzie uwzględnino  godziny do dyspozycji dyrektora szkoły w wymiarze 4 godziny tygodniowo w pięcioletnim cyklu nauczania - przeznaczone na matematykę- zajęcia doskonalające i rozwijące umiejętności;</t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</si>
  <si>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 xml:space="preserve">351406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 xml:space="preserve">cykl nauczania 2019/2020 - 2023/2024 </t>
    </r>
    <r>
      <rPr>
        <sz val="11"/>
        <rFont val="Arial"/>
        <family val="2"/>
        <charset val="238"/>
      </rPr>
      <t xml:space="preserve">                                        </t>
    </r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</si>
  <si>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>351406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 xml:space="preserve">cykl nauczania 2020/2021 - 2024/2025 </t>
    </r>
    <r>
      <rPr>
        <sz val="11"/>
        <rFont val="Arial"/>
        <family val="2"/>
        <charset val="238"/>
      </rPr>
      <t xml:space="preserve">                                        </t>
    </r>
  </si>
  <si>
    <t>Egzamin potwierdzający drugą kwalifikację (INF.03.) odbywa się pod koniec I semestru klasy V.</t>
  </si>
  <si>
    <r>
      <t>Zawód: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technik programista</t>
    </r>
    <r>
      <rPr>
        <sz val="12"/>
        <rFont val="Arial"/>
        <family val="2"/>
        <charset val="238"/>
      </rPr>
      <t xml:space="preserve">;  symbol  </t>
    </r>
    <r>
      <rPr>
        <b/>
        <sz val="12"/>
        <rFont val="Arial"/>
        <family val="2"/>
        <charset val="238"/>
      </rPr>
      <t>351406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                                                                                </t>
    </r>
    <r>
      <rPr>
        <b/>
        <sz val="11"/>
        <rFont val="Arial"/>
        <family val="2"/>
        <charset val="238"/>
      </rPr>
      <t xml:space="preserve">cykl nauczania 2021/2022 - 2025/2026 </t>
    </r>
    <r>
      <rPr>
        <sz val="11"/>
        <rFont val="Arial"/>
        <family val="2"/>
        <charset val="238"/>
      </rPr>
      <t xml:space="preserve">                                        </t>
    </r>
  </si>
  <si>
    <t>TYGODNIOWY ROZKŁAD ZAJĘĆ         Rok szkolny 2021/2022                                      Klasa 3Pp ( 3TP*P)</t>
  </si>
  <si>
    <t>TYGODNIOWY ROZKŁAD ZAJĘĆ         Rok szkolny 2021/2022                                     Klasa 2TP</t>
  </si>
  <si>
    <t>TYGODNIOWY ROZKŁAD ZAJĘĆ         Rok szkolny 2021/2022                                      Klasa 1TP/1TŻ (1TP)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</si>
</sst>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38">
    <xf numFmtId="0" fontId="0" fillId="0" borderId="0" xfId="0"/>
    <xf numFmtId="0" fontId="0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13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opLeftCell="A28" zoomScaleNormal="100" workbookViewId="0">
      <selection activeCell="B90" sqref="B90"/>
    </sheetView>
  </sheetViews>
  <sheetFormatPr defaultRowHeight="14.4"/>
  <cols>
    <col min="1" max="1" width="4.5546875" customWidth="1"/>
    <col min="2" max="2" width="67.6640625" customWidth="1"/>
    <col min="3" max="3" width="7.6640625" customWidth="1"/>
    <col min="4" max="4" width="8.33203125" customWidth="1"/>
    <col min="5" max="5" width="7.6640625" customWidth="1"/>
    <col min="6" max="6" width="8.6640625" customWidth="1"/>
    <col min="7" max="8" width="7.44140625" customWidth="1"/>
    <col min="9" max="9" width="11.88671875" customWidth="1"/>
    <col min="10" max="10" width="9.6640625" customWidth="1"/>
  </cols>
  <sheetData>
    <row r="1" spans="1:10" ht="17.399999999999999">
      <c r="A1" s="45" t="s">
        <v>79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46" t="s">
        <v>67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.6">
      <c r="A3" s="46" t="s">
        <v>75</v>
      </c>
      <c r="B3" s="46"/>
      <c r="C3" s="46"/>
      <c r="D3" s="46"/>
      <c r="E3" s="46"/>
      <c r="F3" s="46"/>
      <c r="G3" s="46"/>
      <c r="H3" s="46"/>
      <c r="I3" s="46"/>
      <c r="J3" s="46"/>
    </row>
    <row r="4" spans="1:10">
      <c r="A4" s="46" t="s">
        <v>49</v>
      </c>
      <c r="B4" s="46"/>
      <c r="C4" s="46"/>
      <c r="D4" s="46"/>
      <c r="E4" s="46"/>
      <c r="F4" s="46"/>
      <c r="G4" s="46"/>
      <c r="H4" s="46"/>
      <c r="I4" s="46"/>
      <c r="J4" s="46"/>
    </row>
    <row r="5" spans="1:10">
      <c r="A5" s="47" t="s">
        <v>44</v>
      </c>
      <c r="B5" s="47"/>
      <c r="C5" s="47"/>
      <c r="D5" s="47"/>
      <c r="E5" s="47"/>
      <c r="F5" s="47"/>
      <c r="G5" s="47"/>
      <c r="H5" s="47"/>
      <c r="I5" s="47"/>
      <c r="J5" s="47"/>
    </row>
    <row r="6" spans="1:10">
      <c r="A6" s="44" t="s">
        <v>58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21" customHeight="1">
      <c r="A7" s="48" t="s">
        <v>0</v>
      </c>
      <c r="B7" s="50" t="s">
        <v>1</v>
      </c>
      <c r="C7" s="52" t="s">
        <v>2</v>
      </c>
      <c r="D7" s="52"/>
      <c r="E7" s="52"/>
      <c r="F7" s="52"/>
      <c r="G7" s="52"/>
      <c r="H7" s="52"/>
      <c r="I7" s="53" t="s">
        <v>50</v>
      </c>
      <c r="J7" s="53"/>
    </row>
    <row r="8" spans="1:10" ht="17.399999999999999" customHeight="1">
      <c r="A8" s="48"/>
      <c r="B8" s="50"/>
      <c r="C8" s="54" t="s">
        <v>3</v>
      </c>
      <c r="D8" s="54" t="s">
        <v>4</v>
      </c>
      <c r="E8" s="57" t="s">
        <v>5</v>
      </c>
      <c r="F8" s="59" t="s">
        <v>6</v>
      </c>
      <c r="G8" s="52" t="s">
        <v>48</v>
      </c>
      <c r="H8" s="52"/>
      <c r="I8" s="53"/>
      <c r="J8" s="53"/>
    </row>
    <row r="9" spans="1:10" ht="26.4">
      <c r="A9" s="49"/>
      <c r="B9" s="51"/>
      <c r="C9" s="55"/>
      <c r="D9" s="56"/>
      <c r="E9" s="58"/>
      <c r="F9" s="55"/>
      <c r="G9" s="30" t="s">
        <v>7</v>
      </c>
      <c r="H9" s="30" t="s">
        <v>8</v>
      </c>
      <c r="I9" s="2" t="s">
        <v>9</v>
      </c>
      <c r="J9" s="2" t="s">
        <v>10</v>
      </c>
    </row>
    <row r="10" spans="1:10" ht="18.75" customHeight="1">
      <c r="A10" s="60" t="s">
        <v>11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0" ht="16.5" customHeight="1">
      <c r="A11" s="5">
        <v>1</v>
      </c>
      <c r="B11" s="6" t="s">
        <v>72</v>
      </c>
      <c r="C11" s="7">
        <v>3</v>
      </c>
      <c r="D11" s="7">
        <v>3</v>
      </c>
      <c r="E11" s="31">
        <v>3</v>
      </c>
      <c r="F11" s="7">
        <v>3</v>
      </c>
      <c r="G11" s="7">
        <v>4</v>
      </c>
      <c r="H11" s="7">
        <v>4</v>
      </c>
      <c r="I11" s="8">
        <f>SUM(C11:F11)+ SUM(G11:H11)/2</f>
        <v>16</v>
      </c>
      <c r="J11" s="9">
        <f>I11*30</f>
        <v>480</v>
      </c>
    </row>
    <row r="12" spans="1:10" ht="18" customHeight="1">
      <c r="A12" s="10">
        <v>2</v>
      </c>
      <c r="B12" s="11" t="s">
        <v>43</v>
      </c>
      <c r="C12" s="12">
        <v>2</v>
      </c>
      <c r="D12" s="12">
        <v>2</v>
      </c>
      <c r="E12" s="32">
        <v>2</v>
      </c>
      <c r="F12" s="12">
        <v>3</v>
      </c>
      <c r="G12" s="12">
        <v>3</v>
      </c>
      <c r="H12" s="12">
        <v>3</v>
      </c>
      <c r="I12" s="8">
        <f t="shared" ref="I12:I26" si="0">SUM(C12:F12)+ SUM(G12:H12)/2</f>
        <v>12</v>
      </c>
      <c r="J12" s="9">
        <f t="shared" ref="J12:J26" si="1">I12*30</f>
        <v>360</v>
      </c>
    </row>
    <row r="13" spans="1:10" ht="15" customHeight="1">
      <c r="A13" s="10">
        <v>3</v>
      </c>
      <c r="B13" s="11" t="s">
        <v>51</v>
      </c>
      <c r="C13" s="12">
        <v>2</v>
      </c>
      <c r="D13" s="12">
        <v>2</v>
      </c>
      <c r="E13" s="32">
        <v>2</v>
      </c>
      <c r="F13" s="12">
        <v>1</v>
      </c>
      <c r="G13" s="12">
        <v>1</v>
      </c>
      <c r="H13" s="12">
        <v>1</v>
      </c>
      <c r="I13" s="8">
        <f t="shared" si="0"/>
        <v>8</v>
      </c>
      <c r="J13" s="9">
        <f t="shared" si="1"/>
        <v>240</v>
      </c>
    </row>
    <row r="14" spans="1:10">
      <c r="A14" s="10">
        <v>4</v>
      </c>
      <c r="B14" s="11" t="s">
        <v>52</v>
      </c>
      <c r="C14" s="12">
        <v>1</v>
      </c>
      <c r="D14" s="12"/>
      <c r="E14" s="32"/>
      <c r="F14" s="12"/>
      <c r="G14" s="12"/>
      <c r="H14" s="12"/>
      <c r="I14" s="8">
        <f t="shared" si="0"/>
        <v>1</v>
      </c>
      <c r="J14" s="9">
        <f t="shared" si="1"/>
        <v>30</v>
      </c>
    </row>
    <row r="15" spans="1:10" ht="15.6" customHeight="1">
      <c r="A15" s="10">
        <v>5</v>
      </c>
      <c r="B15" s="11" t="s">
        <v>12</v>
      </c>
      <c r="C15" s="12">
        <v>2</v>
      </c>
      <c r="D15" s="12">
        <v>2</v>
      </c>
      <c r="E15" s="32">
        <v>2</v>
      </c>
      <c r="F15" s="12">
        <v>1</v>
      </c>
      <c r="G15" s="12">
        <v>1</v>
      </c>
      <c r="H15" s="12">
        <v>1</v>
      </c>
      <c r="I15" s="8">
        <f t="shared" si="0"/>
        <v>8</v>
      </c>
      <c r="J15" s="9">
        <f t="shared" si="1"/>
        <v>240</v>
      </c>
    </row>
    <row r="16" spans="1:10" ht="15" customHeight="1">
      <c r="A16" s="10">
        <v>6</v>
      </c>
      <c r="B16" s="11" t="s">
        <v>13</v>
      </c>
      <c r="C16" s="12"/>
      <c r="D16" s="12"/>
      <c r="E16" s="32"/>
      <c r="F16" s="12">
        <v>1</v>
      </c>
      <c r="G16" s="12">
        <v>1</v>
      </c>
      <c r="H16" s="12">
        <v>1</v>
      </c>
      <c r="I16" s="8">
        <f t="shared" si="0"/>
        <v>2</v>
      </c>
      <c r="J16" s="9">
        <f t="shared" si="1"/>
        <v>60</v>
      </c>
    </row>
    <row r="17" spans="1:10" ht="14.25" customHeight="1">
      <c r="A17" s="10">
        <v>7</v>
      </c>
      <c r="B17" s="11" t="s">
        <v>14</v>
      </c>
      <c r="C17" s="12"/>
      <c r="D17" s="12">
        <v>1</v>
      </c>
      <c r="E17" s="32">
        <v>1</v>
      </c>
      <c r="F17" s="12"/>
      <c r="G17" s="12"/>
      <c r="H17" s="12"/>
      <c r="I17" s="8">
        <f t="shared" si="0"/>
        <v>2</v>
      </c>
      <c r="J17" s="9">
        <f t="shared" si="1"/>
        <v>60</v>
      </c>
    </row>
    <row r="18" spans="1:10" ht="13.5" customHeight="1">
      <c r="A18" s="10">
        <v>8</v>
      </c>
      <c r="B18" s="11" t="s">
        <v>15</v>
      </c>
      <c r="C18" s="12">
        <v>1</v>
      </c>
      <c r="D18" s="12">
        <v>1</v>
      </c>
      <c r="E18" s="32">
        <v>1</v>
      </c>
      <c r="F18" s="12">
        <v>1</v>
      </c>
      <c r="G18" s="12"/>
      <c r="H18" s="12"/>
      <c r="I18" s="8">
        <f t="shared" si="0"/>
        <v>4</v>
      </c>
      <c r="J18" s="9">
        <f t="shared" si="1"/>
        <v>120</v>
      </c>
    </row>
    <row r="19" spans="1:10">
      <c r="A19" s="10">
        <v>9</v>
      </c>
      <c r="B19" s="11" t="s">
        <v>16</v>
      </c>
      <c r="C19" s="12">
        <v>1</v>
      </c>
      <c r="D19" s="12">
        <v>1</v>
      </c>
      <c r="E19" s="32">
        <v>1</v>
      </c>
      <c r="F19" s="12">
        <v>1</v>
      </c>
      <c r="G19" s="12"/>
      <c r="H19" s="12"/>
      <c r="I19" s="8">
        <f t="shared" si="0"/>
        <v>4</v>
      </c>
      <c r="J19" s="9">
        <f t="shared" si="1"/>
        <v>120</v>
      </c>
    </row>
    <row r="20" spans="1:10">
      <c r="A20" s="10">
        <v>10</v>
      </c>
      <c r="B20" s="11" t="s">
        <v>17</v>
      </c>
      <c r="C20" s="12">
        <v>1</v>
      </c>
      <c r="D20" s="12">
        <v>1</v>
      </c>
      <c r="E20" s="32">
        <v>1</v>
      </c>
      <c r="F20" s="12">
        <v>1</v>
      </c>
      <c r="G20" s="12"/>
      <c r="H20" s="12"/>
      <c r="I20" s="8">
        <f t="shared" si="0"/>
        <v>4</v>
      </c>
      <c r="J20" s="9">
        <f t="shared" si="1"/>
        <v>120</v>
      </c>
    </row>
    <row r="21" spans="1:10" ht="16.5" customHeight="1">
      <c r="A21" s="10">
        <v>11</v>
      </c>
      <c r="B21" s="11" t="s">
        <v>18</v>
      </c>
      <c r="C21" s="12">
        <v>1</v>
      </c>
      <c r="D21" s="12">
        <v>1</v>
      </c>
      <c r="E21" s="32">
        <v>1</v>
      </c>
      <c r="F21" s="12">
        <v>1</v>
      </c>
      <c r="G21" s="12"/>
      <c r="H21" s="12"/>
      <c r="I21" s="8">
        <f t="shared" si="0"/>
        <v>4</v>
      </c>
      <c r="J21" s="9">
        <f t="shared" si="1"/>
        <v>120</v>
      </c>
    </row>
    <row r="22" spans="1:10" ht="17.25" customHeight="1">
      <c r="A22" s="10">
        <v>12</v>
      </c>
      <c r="B22" s="11" t="s">
        <v>42</v>
      </c>
      <c r="C22" s="12">
        <v>2</v>
      </c>
      <c r="D22" s="12">
        <v>3</v>
      </c>
      <c r="E22" s="32">
        <v>4</v>
      </c>
      <c r="F22" s="12">
        <v>4</v>
      </c>
      <c r="G22" s="12">
        <v>5</v>
      </c>
      <c r="H22" s="12">
        <v>5</v>
      </c>
      <c r="I22" s="8">
        <f t="shared" si="0"/>
        <v>18</v>
      </c>
      <c r="J22" s="9">
        <f t="shared" si="1"/>
        <v>540</v>
      </c>
    </row>
    <row r="23" spans="1:10" ht="14.25" customHeight="1">
      <c r="A23" s="10">
        <v>13</v>
      </c>
      <c r="B23" s="11" t="s">
        <v>19</v>
      </c>
      <c r="C23" s="12">
        <v>1</v>
      </c>
      <c r="D23" s="12">
        <v>1</v>
      </c>
      <c r="E23" s="32">
        <v>1</v>
      </c>
      <c r="F23" s="12"/>
      <c r="G23" s="12"/>
      <c r="H23" s="12"/>
      <c r="I23" s="8">
        <f t="shared" si="0"/>
        <v>3</v>
      </c>
      <c r="J23" s="9">
        <f t="shared" si="1"/>
        <v>90</v>
      </c>
    </row>
    <row r="24" spans="1:10" ht="15" customHeight="1">
      <c r="A24" s="10">
        <v>14</v>
      </c>
      <c r="B24" s="11" t="s">
        <v>20</v>
      </c>
      <c r="C24" s="12">
        <v>3</v>
      </c>
      <c r="D24" s="12">
        <v>3</v>
      </c>
      <c r="E24" s="32">
        <v>3</v>
      </c>
      <c r="F24" s="12">
        <v>3</v>
      </c>
      <c r="G24" s="12">
        <v>3</v>
      </c>
      <c r="H24" s="12">
        <v>3</v>
      </c>
      <c r="I24" s="8">
        <f t="shared" si="0"/>
        <v>15</v>
      </c>
      <c r="J24" s="9">
        <f t="shared" si="1"/>
        <v>450</v>
      </c>
    </row>
    <row r="25" spans="1:10" ht="15" customHeight="1">
      <c r="A25" s="10">
        <v>15</v>
      </c>
      <c r="B25" s="11" t="s">
        <v>21</v>
      </c>
      <c r="C25" s="12">
        <v>1</v>
      </c>
      <c r="D25" s="12"/>
      <c r="E25" s="32"/>
      <c r="F25" s="12"/>
      <c r="G25" s="12"/>
      <c r="H25" s="12"/>
      <c r="I25" s="8">
        <f t="shared" si="0"/>
        <v>1</v>
      </c>
      <c r="J25" s="9">
        <f t="shared" si="1"/>
        <v>30</v>
      </c>
    </row>
    <row r="26" spans="1:10" ht="15" customHeight="1">
      <c r="A26" s="10">
        <v>16</v>
      </c>
      <c r="B26" s="11" t="s">
        <v>22</v>
      </c>
      <c r="C26" s="12">
        <v>1</v>
      </c>
      <c r="D26" s="12">
        <v>1</v>
      </c>
      <c r="E26" s="32">
        <v>1</v>
      </c>
      <c r="F26" s="12">
        <v>1</v>
      </c>
      <c r="G26" s="12">
        <v>1</v>
      </c>
      <c r="H26" s="12">
        <v>1</v>
      </c>
      <c r="I26" s="8">
        <f t="shared" si="0"/>
        <v>5</v>
      </c>
      <c r="J26" s="9">
        <f t="shared" si="1"/>
        <v>150</v>
      </c>
    </row>
    <row r="27" spans="1:10">
      <c r="A27" s="61" t="s">
        <v>23</v>
      </c>
      <c r="B27" s="62"/>
      <c r="C27" s="65">
        <f>SUM(C11:C26)</f>
        <v>22</v>
      </c>
      <c r="D27" s="65">
        <f t="shared" ref="D27:I27" si="2">SUM(D11:D26)</f>
        <v>22</v>
      </c>
      <c r="E27" s="67">
        <f t="shared" si="2"/>
        <v>23</v>
      </c>
      <c r="F27" s="69">
        <f t="shared" si="2"/>
        <v>21</v>
      </c>
      <c r="G27" s="9">
        <f t="shared" si="2"/>
        <v>19</v>
      </c>
      <c r="H27" s="9">
        <f t="shared" si="2"/>
        <v>19</v>
      </c>
      <c r="I27" s="60">
        <f t="shared" si="2"/>
        <v>107</v>
      </c>
      <c r="J27" s="60">
        <f>SUM(J11:J26)</f>
        <v>3210</v>
      </c>
    </row>
    <row r="28" spans="1:10">
      <c r="A28" s="63"/>
      <c r="B28" s="64"/>
      <c r="C28" s="66"/>
      <c r="D28" s="66"/>
      <c r="E28" s="68"/>
      <c r="F28" s="70"/>
      <c r="G28" s="60">
        <f>(G27+H27)/2</f>
        <v>19</v>
      </c>
      <c r="H28" s="60"/>
      <c r="I28" s="60"/>
      <c r="J28" s="60"/>
    </row>
    <row r="29" spans="1:10" ht="15" customHeight="1">
      <c r="A29" s="71" t="s">
        <v>24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15.75" customHeight="1">
      <c r="A30" s="10">
        <v>1</v>
      </c>
      <c r="B30" s="11" t="s">
        <v>33</v>
      </c>
      <c r="C30" s="13">
        <v>1</v>
      </c>
      <c r="D30" s="12">
        <v>1</v>
      </c>
      <c r="E30" s="32">
        <v>2</v>
      </c>
      <c r="F30" s="12">
        <v>2</v>
      </c>
      <c r="G30" s="12">
        <v>2</v>
      </c>
      <c r="H30" s="12">
        <v>2</v>
      </c>
      <c r="I30" s="8">
        <f t="shared" ref="I30" si="3">SUM(C30:F30)+ SUM(G30:H30)/2</f>
        <v>8</v>
      </c>
      <c r="J30" s="9">
        <f>I30*30</f>
        <v>240</v>
      </c>
    </row>
    <row r="31" spans="1:10">
      <c r="A31" s="74" t="s">
        <v>25</v>
      </c>
      <c r="B31" s="75"/>
      <c r="C31" s="65">
        <f t="shared" ref="C31:J31" si="4">SUM(C30:C30)</f>
        <v>1</v>
      </c>
      <c r="D31" s="65">
        <f t="shared" si="4"/>
        <v>1</v>
      </c>
      <c r="E31" s="67">
        <f t="shared" si="4"/>
        <v>2</v>
      </c>
      <c r="F31" s="69">
        <f t="shared" si="4"/>
        <v>2</v>
      </c>
      <c r="G31" s="9">
        <f t="shared" si="4"/>
        <v>2</v>
      </c>
      <c r="H31" s="9">
        <f t="shared" si="4"/>
        <v>2</v>
      </c>
      <c r="I31" s="78">
        <f t="shared" si="4"/>
        <v>8</v>
      </c>
      <c r="J31" s="60">
        <f t="shared" si="4"/>
        <v>240</v>
      </c>
    </row>
    <row r="32" spans="1:10" ht="15" customHeight="1">
      <c r="A32" s="76"/>
      <c r="B32" s="77"/>
      <c r="C32" s="66"/>
      <c r="D32" s="66"/>
      <c r="E32" s="68"/>
      <c r="F32" s="70"/>
      <c r="G32" s="60">
        <f>(G31+H31)/2</f>
        <v>2</v>
      </c>
      <c r="H32" s="60"/>
      <c r="I32" s="79"/>
      <c r="J32" s="60"/>
    </row>
    <row r="33" spans="1:10" ht="21" customHeight="1">
      <c r="A33" s="80" t="s">
        <v>26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16.5" customHeight="1">
      <c r="A34" s="10">
        <v>1</v>
      </c>
      <c r="B34" s="11" t="s">
        <v>34</v>
      </c>
      <c r="C34" s="13">
        <v>2</v>
      </c>
      <c r="D34" s="13"/>
      <c r="E34" s="33"/>
      <c r="F34" s="10"/>
      <c r="G34" s="10"/>
      <c r="H34" s="10"/>
      <c r="I34" s="8">
        <f>SUM(C34:F34)+ SUM(G34:H34)/2</f>
        <v>2</v>
      </c>
      <c r="J34" s="9">
        <f>I34*30</f>
        <v>60</v>
      </c>
    </row>
    <row r="35" spans="1:10" ht="17.399999999999999" customHeight="1">
      <c r="A35" s="10">
        <v>2</v>
      </c>
      <c r="B35" s="11" t="s">
        <v>46</v>
      </c>
      <c r="C35" s="13">
        <v>2</v>
      </c>
      <c r="D35" s="13"/>
      <c r="E35" s="33"/>
      <c r="F35" s="10"/>
      <c r="G35" s="10"/>
      <c r="H35" s="10"/>
      <c r="I35" s="8">
        <f t="shared" ref="I35:I42" si="5">SUM(C35:F35)+ SUM(G35:H35)/2</f>
        <v>2</v>
      </c>
      <c r="J35" s="9">
        <f t="shared" ref="J35:J36" si="6">I35*30</f>
        <v>60</v>
      </c>
    </row>
    <row r="36" spans="1:10" ht="16.5" customHeight="1">
      <c r="A36" s="10">
        <v>3</v>
      </c>
      <c r="B36" s="11" t="s">
        <v>35</v>
      </c>
      <c r="C36" s="13">
        <v>2</v>
      </c>
      <c r="D36" s="13"/>
      <c r="E36" s="33"/>
      <c r="F36" s="10"/>
      <c r="G36" s="10"/>
      <c r="H36" s="10"/>
      <c r="I36" s="8">
        <f t="shared" si="5"/>
        <v>2</v>
      </c>
      <c r="J36" s="9">
        <f t="shared" si="6"/>
        <v>60</v>
      </c>
    </row>
    <row r="37" spans="1:10">
      <c r="A37" s="10">
        <v>4</v>
      </c>
      <c r="B37" s="11" t="s">
        <v>36</v>
      </c>
      <c r="C37" s="13">
        <v>3</v>
      </c>
      <c r="D37" s="13">
        <v>2</v>
      </c>
      <c r="E37" s="33"/>
      <c r="F37" s="10"/>
      <c r="G37" s="10"/>
      <c r="H37" s="10"/>
      <c r="I37" s="8">
        <f t="shared" si="5"/>
        <v>5</v>
      </c>
      <c r="J37" s="9">
        <f>I37*30</f>
        <v>150</v>
      </c>
    </row>
    <row r="38" spans="1:10">
      <c r="A38" s="10">
        <v>5</v>
      </c>
      <c r="B38" s="11" t="s">
        <v>37</v>
      </c>
      <c r="C38" s="13">
        <v>2</v>
      </c>
      <c r="D38" s="13">
        <v>2</v>
      </c>
      <c r="E38" s="33"/>
      <c r="F38" s="10"/>
      <c r="G38" s="10"/>
      <c r="H38" s="10"/>
      <c r="I38" s="8">
        <f t="shared" si="5"/>
        <v>4</v>
      </c>
      <c r="J38" s="9">
        <f>I38*30</f>
        <v>120</v>
      </c>
    </row>
    <row r="39" spans="1:10">
      <c r="A39" s="10">
        <v>6</v>
      </c>
      <c r="B39" s="11" t="s">
        <v>59</v>
      </c>
      <c r="C39" s="13"/>
      <c r="D39" s="13"/>
      <c r="E39" s="33">
        <v>1</v>
      </c>
      <c r="F39" s="10"/>
      <c r="G39" s="10"/>
      <c r="H39" s="10"/>
      <c r="I39" s="8">
        <f t="shared" si="5"/>
        <v>1</v>
      </c>
      <c r="J39" s="9">
        <f t="shared" ref="J39:J42" si="7">I39*30</f>
        <v>30</v>
      </c>
    </row>
    <row r="40" spans="1:10">
      <c r="A40" s="10">
        <v>7</v>
      </c>
      <c r="B40" s="11" t="s">
        <v>60</v>
      </c>
      <c r="C40" s="13"/>
      <c r="D40" s="13"/>
      <c r="E40" s="33">
        <v>2</v>
      </c>
      <c r="F40" s="10"/>
      <c r="G40" s="10"/>
      <c r="H40" s="10"/>
      <c r="I40" s="8">
        <f t="shared" si="5"/>
        <v>2</v>
      </c>
      <c r="J40" s="9">
        <f t="shared" si="7"/>
        <v>60</v>
      </c>
    </row>
    <row r="41" spans="1:10">
      <c r="A41" s="10">
        <v>8</v>
      </c>
      <c r="B41" s="11" t="s">
        <v>61</v>
      </c>
      <c r="C41" s="13"/>
      <c r="D41" s="13"/>
      <c r="E41" s="33"/>
      <c r="F41" s="10">
        <v>2</v>
      </c>
      <c r="G41" s="10">
        <v>2</v>
      </c>
      <c r="H41" s="10"/>
      <c r="I41" s="8">
        <f t="shared" si="5"/>
        <v>3</v>
      </c>
      <c r="J41" s="9">
        <f t="shared" si="7"/>
        <v>90</v>
      </c>
    </row>
    <row r="42" spans="1:10" ht="16.8" customHeight="1">
      <c r="A42" s="10">
        <v>9</v>
      </c>
      <c r="B42" s="11" t="s">
        <v>62</v>
      </c>
      <c r="C42" s="13"/>
      <c r="D42" s="13"/>
      <c r="E42" s="33"/>
      <c r="F42" s="10">
        <v>2</v>
      </c>
      <c r="G42" s="10">
        <v>2</v>
      </c>
      <c r="H42" s="10"/>
      <c r="I42" s="8">
        <f t="shared" si="5"/>
        <v>3</v>
      </c>
      <c r="J42" s="9">
        <f t="shared" si="7"/>
        <v>90</v>
      </c>
    </row>
    <row r="43" spans="1:10" ht="13.8" customHeight="1">
      <c r="A43" s="10">
        <v>10</v>
      </c>
      <c r="B43" s="11" t="s">
        <v>47</v>
      </c>
      <c r="C43" s="13"/>
      <c r="D43" s="13"/>
      <c r="E43" s="33"/>
      <c r="F43" s="10">
        <v>1</v>
      </c>
      <c r="G43" s="10">
        <v>2</v>
      </c>
      <c r="H43" s="10"/>
      <c r="I43" s="8">
        <f t="shared" ref="I43" si="8">SUM(C43:F43)+ SUM(G43:H43)/2</f>
        <v>2</v>
      </c>
      <c r="J43" s="9">
        <f t="shared" ref="J43" si="9">I43*30</f>
        <v>60</v>
      </c>
    </row>
    <row r="44" spans="1:10" ht="17.399999999999999" customHeight="1">
      <c r="A44" s="10">
        <v>11</v>
      </c>
      <c r="B44" s="3" t="s">
        <v>70</v>
      </c>
      <c r="C44" s="13"/>
      <c r="D44" s="13"/>
      <c r="E44" s="33">
        <v>2</v>
      </c>
      <c r="F44" s="4"/>
      <c r="G44" s="4"/>
      <c r="H44" s="4"/>
      <c r="I44" s="8">
        <f t="shared" ref="I44" si="10">SUM(C44:F44)+ SUM(G44:H44)/2</f>
        <v>2</v>
      </c>
      <c r="J44" s="9">
        <f t="shared" ref="J44" si="11">I44*30</f>
        <v>60</v>
      </c>
    </row>
    <row r="45" spans="1:10" ht="15" customHeight="1">
      <c r="A45" s="74" t="s">
        <v>25</v>
      </c>
      <c r="B45" s="83"/>
      <c r="C45" s="65">
        <f t="shared" ref="C45:J45" si="12">SUM(C34:C44)</f>
        <v>11</v>
      </c>
      <c r="D45" s="65">
        <f t="shared" si="12"/>
        <v>4</v>
      </c>
      <c r="E45" s="85">
        <f t="shared" si="12"/>
        <v>5</v>
      </c>
      <c r="F45" s="60">
        <f t="shared" si="12"/>
        <v>5</v>
      </c>
      <c r="G45" s="9">
        <f t="shared" si="12"/>
        <v>6</v>
      </c>
      <c r="H45" s="9">
        <f t="shared" si="12"/>
        <v>0</v>
      </c>
      <c r="I45" s="69">
        <f t="shared" si="12"/>
        <v>28</v>
      </c>
      <c r="J45" s="69">
        <f t="shared" si="12"/>
        <v>840</v>
      </c>
    </row>
    <row r="46" spans="1:10" ht="14.25" customHeight="1">
      <c r="A46" s="76"/>
      <c r="B46" s="84"/>
      <c r="C46" s="66"/>
      <c r="D46" s="66"/>
      <c r="E46" s="86"/>
      <c r="F46" s="87"/>
      <c r="G46" s="88">
        <f>(G45+H45)/2</f>
        <v>3</v>
      </c>
      <c r="H46" s="89"/>
      <c r="I46" s="70"/>
      <c r="J46" s="70"/>
    </row>
    <row r="47" spans="1:10" ht="17.25" customHeight="1">
      <c r="A47" s="90" t="s">
        <v>69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>
      <c r="A48" s="10">
        <v>1</v>
      </c>
      <c r="B48" s="11" t="s">
        <v>38</v>
      </c>
      <c r="C48" s="12"/>
      <c r="D48" s="13">
        <v>3</v>
      </c>
      <c r="E48" s="33">
        <v>2</v>
      </c>
      <c r="F48" s="10"/>
      <c r="G48" s="10"/>
      <c r="H48" s="10"/>
      <c r="I48" s="8">
        <f t="shared" ref="I48:I53" si="13">SUM(C48:F48)+ SUM(G48:H48)/2</f>
        <v>5</v>
      </c>
      <c r="J48" s="9">
        <f t="shared" ref="J48:J53" si="14">I48*30</f>
        <v>150</v>
      </c>
    </row>
    <row r="49" spans="1:10">
      <c r="A49" s="10">
        <v>2</v>
      </c>
      <c r="B49" s="11" t="s">
        <v>39</v>
      </c>
      <c r="C49" s="13"/>
      <c r="D49" s="13">
        <v>4</v>
      </c>
      <c r="E49" s="33">
        <v>3</v>
      </c>
      <c r="F49" s="10"/>
      <c r="G49" s="10"/>
      <c r="H49" s="10"/>
      <c r="I49" s="8">
        <f t="shared" si="13"/>
        <v>7</v>
      </c>
      <c r="J49" s="9">
        <f t="shared" si="14"/>
        <v>210</v>
      </c>
    </row>
    <row r="50" spans="1:10">
      <c r="A50" s="10">
        <v>3</v>
      </c>
      <c r="B50" s="11" t="s">
        <v>63</v>
      </c>
      <c r="C50" s="13"/>
      <c r="D50" s="13"/>
      <c r="E50" s="33">
        <v>2</v>
      </c>
      <c r="F50" s="10">
        <v>2</v>
      </c>
      <c r="G50" s="10"/>
      <c r="H50" s="10"/>
      <c r="I50" s="8">
        <f t="shared" si="13"/>
        <v>4</v>
      </c>
      <c r="J50" s="9">
        <f t="shared" si="14"/>
        <v>120</v>
      </c>
    </row>
    <row r="51" spans="1:10">
      <c r="A51" s="10">
        <v>4</v>
      </c>
      <c r="B51" s="11" t="s">
        <v>64</v>
      </c>
      <c r="C51" s="13"/>
      <c r="D51" s="13"/>
      <c r="E51" s="33"/>
      <c r="F51" s="10">
        <v>3</v>
      </c>
      <c r="G51" s="10">
        <v>4</v>
      </c>
      <c r="H51" s="10"/>
      <c r="I51" s="8">
        <f t="shared" si="13"/>
        <v>5</v>
      </c>
      <c r="J51" s="9">
        <f t="shared" si="14"/>
        <v>150</v>
      </c>
    </row>
    <row r="52" spans="1:10">
      <c r="A52" s="10">
        <v>5</v>
      </c>
      <c r="B52" s="11" t="s">
        <v>65</v>
      </c>
      <c r="C52" s="13"/>
      <c r="D52" s="13"/>
      <c r="E52" s="33"/>
      <c r="F52" s="10">
        <v>3</v>
      </c>
      <c r="G52" s="10">
        <v>4</v>
      </c>
      <c r="H52" s="10"/>
      <c r="I52" s="8">
        <f t="shared" ref="I52" si="15">SUM(C52:F52)+ SUM(G52:H52)/2</f>
        <v>5</v>
      </c>
      <c r="J52" s="9">
        <f t="shared" ref="J52" si="16">I52*30</f>
        <v>150</v>
      </c>
    </row>
    <row r="53" spans="1:10">
      <c r="A53" s="10">
        <v>6</v>
      </c>
      <c r="B53" s="11" t="s">
        <v>71</v>
      </c>
      <c r="C53" s="13"/>
      <c r="D53" s="13">
        <v>2</v>
      </c>
      <c r="E53" s="33"/>
      <c r="F53" s="10"/>
      <c r="G53" s="10"/>
      <c r="H53" s="10"/>
      <c r="I53" s="8">
        <f t="shared" si="13"/>
        <v>2</v>
      </c>
      <c r="J53" s="9">
        <f t="shared" si="14"/>
        <v>60</v>
      </c>
    </row>
    <row r="54" spans="1:10">
      <c r="A54" s="74" t="s">
        <v>25</v>
      </c>
      <c r="B54" s="83"/>
      <c r="C54" s="65">
        <f t="shared" ref="C54:J54" si="17">SUM(C48:C53)</f>
        <v>0</v>
      </c>
      <c r="D54" s="65">
        <f t="shared" si="17"/>
        <v>9</v>
      </c>
      <c r="E54" s="85">
        <f t="shared" si="17"/>
        <v>7</v>
      </c>
      <c r="F54" s="60">
        <f t="shared" si="17"/>
        <v>8</v>
      </c>
      <c r="G54" s="9">
        <f t="shared" si="17"/>
        <v>8</v>
      </c>
      <c r="H54" s="9">
        <f t="shared" si="17"/>
        <v>0</v>
      </c>
      <c r="I54" s="69">
        <f t="shared" si="17"/>
        <v>28</v>
      </c>
      <c r="J54" s="69">
        <f t="shared" si="17"/>
        <v>840</v>
      </c>
    </row>
    <row r="55" spans="1:10" ht="13.5" customHeight="1">
      <c r="A55" s="76"/>
      <c r="B55" s="84"/>
      <c r="C55" s="66"/>
      <c r="D55" s="66"/>
      <c r="E55" s="86"/>
      <c r="F55" s="87"/>
      <c r="G55" s="88">
        <f>(G54+H54)/2</f>
        <v>4</v>
      </c>
      <c r="H55" s="89"/>
      <c r="I55" s="70"/>
      <c r="J55" s="70"/>
    </row>
    <row r="56" spans="1:10" ht="13.5" customHeight="1">
      <c r="A56" s="97" t="s">
        <v>27</v>
      </c>
      <c r="B56" s="98"/>
      <c r="C56" s="65">
        <f t="shared" ref="C56:J56" si="18">C45+C54</f>
        <v>11</v>
      </c>
      <c r="D56" s="65">
        <f t="shared" si="18"/>
        <v>13</v>
      </c>
      <c r="E56" s="85">
        <f t="shared" si="18"/>
        <v>12</v>
      </c>
      <c r="F56" s="60">
        <f t="shared" si="18"/>
        <v>13</v>
      </c>
      <c r="G56" s="9">
        <f t="shared" si="18"/>
        <v>14</v>
      </c>
      <c r="H56" s="9">
        <f t="shared" si="18"/>
        <v>0</v>
      </c>
      <c r="I56" s="69">
        <f t="shared" si="18"/>
        <v>56</v>
      </c>
      <c r="J56" s="69">
        <f t="shared" si="18"/>
        <v>1680</v>
      </c>
    </row>
    <row r="57" spans="1:10" ht="13.5" customHeight="1">
      <c r="A57" s="99"/>
      <c r="B57" s="100"/>
      <c r="C57" s="66"/>
      <c r="D57" s="66"/>
      <c r="E57" s="86"/>
      <c r="F57" s="87"/>
      <c r="G57" s="88">
        <f>(G56+H56)/2</f>
        <v>7</v>
      </c>
      <c r="H57" s="89"/>
      <c r="I57" s="70"/>
      <c r="J57" s="70"/>
    </row>
    <row r="58" spans="1:10">
      <c r="A58" s="91" t="s">
        <v>28</v>
      </c>
      <c r="B58" s="92"/>
      <c r="C58" s="65">
        <f t="shared" ref="C58:J58" si="19">SUM(C27,C31,C45,C54)</f>
        <v>34</v>
      </c>
      <c r="D58" s="65">
        <f t="shared" si="19"/>
        <v>36</v>
      </c>
      <c r="E58" s="85">
        <f t="shared" si="19"/>
        <v>37</v>
      </c>
      <c r="F58" s="60">
        <f t="shared" si="19"/>
        <v>36</v>
      </c>
      <c r="G58" s="9">
        <f t="shared" si="19"/>
        <v>35</v>
      </c>
      <c r="H58" s="9">
        <f t="shared" si="19"/>
        <v>21</v>
      </c>
      <c r="I58" s="69">
        <f t="shared" si="19"/>
        <v>171</v>
      </c>
      <c r="J58" s="69">
        <f t="shared" si="19"/>
        <v>5130</v>
      </c>
    </row>
    <row r="59" spans="1:10" ht="18" customHeight="1">
      <c r="A59" s="93"/>
      <c r="B59" s="94"/>
      <c r="C59" s="66"/>
      <c r="D59" s="66"/>
      <c r="E59" s="86"/>
      <c r="F59" s="87"/>
      <c r="G59" s="95">
        <f>(G58+H58)/2</f>
        <v>28</v>
      </c>
      <c r="H59" s="96"/>
      <c r="I59" s="70"/>
      <c r="J59" s="70"/>
    </row>
    <row r="60" spans="1:10" ht="18.75" customHeight="1">
      <c r="A60" s="10">
        <v>1</v>
      </c>
      <c r="B60" s="11" t="s">
        <v>40</v>
      </c>
      <c r="C60" s="14" t="s">
        <v>68</v>
      </c>
      <c r="D60" s="14" t="s">
        <v>68</v>
      </c>
      <c r="E60" s="34" t="s">
        <v>68</v>
      </c>
      <c r="F60" s="15"/>
      <c r="G60" s="16"/>
      <c r="H60" s="16"/>
      <c r="I60" s="8"/>
      <c r="J60" s="9">
        <v>42</v>
      </c>
    </row>
    <row r="61" spans="1:10">
      <c r="A61" s="10">
        <v>2</v>
      </c>
      <c r="B61" s="11" t="s">
        <v>41</v>
      </c>
      <c r="C61" s="13">
        <v>2</v>
      </c>
      <c r="D61" s="12">
        <v>2</v>
      </c>
      <c r="E61" s="32">
        <v>2</v>
      </c>
      <c r="F61" s="16">
        <v>2</v>
      </c>
      <c r="G61" s="16">
        <v>2</v>
      </c>
      <c r="H61" s="16">
        <v>2</v>
      </c>
      <c r="I61" s="8">
        <f t="shared" ref="I61" si="20">SUM(C61:F61)+ SUM(G61:H61)/2</f>
        <v>10</v>
      </c>
      <c r="J61" s="9">
        <f>I61*30</f>
        <v>300</v>
      </c>
    </row>
    <row r="62" spans="1:10">
      <c r="A62" s="10">
        <v>3</v>
      </c>
      <c r="B62" s="17" t="s">
        <v>53</v>
      </c>
      <c r="C62" s="37"/>
      <c r="D62" s="18" t="s">
        <v>54</v>
      </c>
      <c r="E62" s="36" t="s">
        <v>54</v>
      </c>
      <c r="F62" s="18"/>
      <c r="G62" s="101"/>
      <c r="H62" s="102"/>
      <c r="I62" s="9"/>
      <c r="J62" s="19">
        <v>10</v>
      </c>
    </row>
    <row r="63" spans="1:10">
      <c r="A63" s="78" t="s">
        <v>29</v>
      </c>
      <c r="B63" s="103"/>
      <c r="C63" s="105">
        <f>C58+C61</f>
        <v>36</v>
      </c>
      <c r="D63" s="105">
        <f>D58+D61</f>
        <v>38</v>
      </c>
      <c r="E63" s="106">
        <f t="shared" ref="E63:F63" si="21">E58+E61</f>
        <v>39</v>
      </c>
      <c r="F63" s="105">
        <f t="shared" si="21"/>
        <v>38</v>
      </c>
      <c r="G63" s="20">
        <f>G58+G61</f>
        <v>37</v>
      </c>
      <c r="H63" s="20">
        <f>H58+H61</f>
        <v>23</v>
      </c>
      <c r="I63" s="108">
        <f>I58+I60+I61</f>
        <v>181</v>
      </c>
      <c r="J63" s="110">
        <f>J58+J60+J61+J62</f>
        <v>5482</v>
      </c>
    </row>
    <row r="64" spans="1:10">
      <c r="A64" s="79"/>
      <c r="B64" s="104"/>
      <c r="C64" s="66"/>
      <c r="D64" s="66"/>
      <c r="E64" s="68"/>
      <c r="F64" s="107"/>
      <c r="G64" s="112">
        <f>(G63+H63)/2</f>
        <v>30</v>
      </c>
      <c r="H64" s="113"/>
      <c r="I64" s="109"/>
      <c r="J64" s="111"/>
    </row>
    <row r="65" spans="1:10" ht="30" customHeight="1">
      <c r="A65" s="115" t="s">
        <v>73</v>
      </c>
      <c r="B65" s="116"/>
      <c r="C65" s="116"/>
      <c r="D65" s="116"/>
      <c r="E65" s="116"/>
      <c r="F65" s="116"/>
      <c r="G65" s="116"/>
      <c r="H65" s="116"/>
      <c r="I65" s="116"/>
      <c r="J65" s="117"/>
    </row>
    <row r="66" spans="1:10" ht="22.8" customHeight="1">
      <c r="A66" s="118" t="s">
        <v>66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>
      <c r="A67" s="21"/>
      <c r="B67" s="114" t="s">
        <v>30</v>
      </c>
      <c r="C67" s="114"/>
      <c r="D67" s="114"/>
      <c r="E67" s="88" t="s">
        <v>56</v>
      </c>
      <c r="F67" s="89"/>
      <c r="G67" s="60" t="s">
        <v>31</v>
      </c>
      <c r="H67" s="60"/>
      <c r="I67" s="60"/>
      <c r="J67" s="22"/>
    </row>
    <row r="68" spans="1:10" ht="15" customHeight="1">
      <c r="A68" s="21"/>
      <c r="B68" s="120" t="s">
        <v>55</v>
      </c>
      <c r="C68" s="121"/>
      <c r="D68" s="122"/>
      <c r="E68" s="123">
        <v>4</v>
      </c>
      <c r="F68" s="124"/>
      <c r="G68" s="123">
        <v>140</v>
      </c>
      <c r="H68" s="125"/>
      <c r="I68" s="124"/>
      <c r="J68" s="126"/>
    </row>
    <row r="69" spans="1:10">
      <c r="A69" s="21"/>
      <c r="B69" s="127" t="s">
        <v>57</v>
      </c>
      <c r="C69" s="121"/>
      <c r="D69" s="122"/>
      <c r="E69" s="128">
        <v>4</v>
      </c>
      <c r="F69" s="129"/>
      <c r="G69" s="128">
        <v>140</v>
      </c>
      <c r="H69" s="130"/>
      <c r="I69" s="129"/>
      <c r="J69" s="126"/>
    </row>
    <row r="70" spans="1:10">
      <c r="A70" s="21"/>
      <c r="B70" s="131" t="s">
        <v>32</v>
      </c>
      <c r="C70" s="132"/>
      <c r="D70" s="133"/>
      <c r="E70" s="88">
        <v>8</v>
      </c>
      <c r="F70" s="89"/>
      <c r="G70" s="88">
        <f>SUM(G68:G69)</f>
        <v>280</v>
      </c>
      <c r="H70" s="134"/>
      <c r="I70" s="89"/>
      <c r="J70" s="23"/>
    </row>
    <row r="71" spans="1:10">
      <c r="A71" s="135" t="s">
        <v>45</v>
      </c>
      <c r="B71" s="135"/>
      <c r="C71" s="135"/>
      <c r="D71" s="135"/>
      <c r="E71" s="135"/>
      <c r="F71" s="135"/>
      <c r="G71" s="135"/>
      <c r="H71" s="135"/>
      <c r="I71" s="135"/>
      <c r="J71" s="135"/>
    </row>
    <row r="72" spans="1:10">
      <c r="A72" s="135" t="s">
        <v>77</v>
      </c>
      <c r="B72" s="135"/>
      <c r="C72" s="135"/>
      <c r="D72" s="135"/>
      <c r="E72" s="135"/>
      <c r="F72" s="135"/>
      <c r="G72" s="135"/>
      <c r="H72" s="135"/>
      <c r="I72" s="135"/>
      <c r="J72" s="135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</row>
    <row r="80" spans="1:10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</sheetData>
  <mergeCells count="93">
    <mergeCell ref="B70:D70"/>
    <mergeCell ref="E70:F70"/>
    <mergeCell ref="G70:I70"/>
    <mergeCell ref="A71:J71"/>
    <mergeCell ref="A72:J72"/>
    <mergeCell ref="B68:D68"/>
    <mergeCell ref="E68:F68"/>
    <mergeCell ref="G68:I68"/>
    <mergeCell ref="J68:J69"/>
    <mergeCell ref="B69:D69"/>
    <mergeCell ref="E69:F69"/>
    <mergeCell ref="G69:I69"/>
    <mergeCell ref="I63:I64"/>
    <mergeCell ref="J63:J64"/>
    <mergeCell ref="G64:H64"/>
    <mergeCell ref="B67:D67"/>
    <mergeCell ref="E67:F67"/>
    <mergeCell ref="G67:I67"/>
    <mergeCell ref="A65:J65"/>
    <mergeCell ref="A66:J66"/>
    <mergeCell ref="G62:H62"/>
    <mergeCell ref="A63:B64"/>
    <mergeCell ref="C63:C64"/>
    <mergeCell ref="D63:D64"/>
    <mergeCell ref="E63:E64"/>
    <mergeCell ref="F63:F64"/>
    <mergeCell ref="J56:J57"/>
    <mergeCell ref="G57:H57"/>
    <mergeCell ref="A58:B59"/>
    <mergeCell ref="C58:C59"/>
    <mergeCell ref="D58:D59"/>
    <mergeCell ref="E58:E59"/>
    <mergeCell ref="F58:F59"/>
    <mergeCell ref="I58:I59"/>
    <mergeCell ref="J58:J59"/>
    <mergeCell ref="G59:H59"/>
    <mergeCell ref="A56:B57"/>
    <mergeCell ref="C56:C57"/>
    <mergeCell ref="D56:D57"/>
    <mergeCell ref="E56:E57"/>
    <mergeCell ref="F56:F57"/>
    <mergeCell ref="I56:I57"/>
    <mergeCell ref="A47:J47"/>
    <mergeCell ref="A54:B55"/>
    <mergeCell ref="C54:C55"/>
    <mergeCell ref="D54:D55"/>
    <mergeCell ref="E54:E55"/>
    <mergeCell ref="F54:F55"/>
    <mergeCell ref="I54:I55"/>
    <mergeCell ref="J54:J55"/>
    <mergeCell ref="G55:H55"/>
    <mergeCell ref="A33:J33"/>
    <mergeCell ref="A45:B46"/>
    <mergeCell ref="C45:C46"/>
    <mergeCell ref="D45:D46"/>
    <mergeCell ref="E45:E46"/>
    <mergeCell ref="F45:F46"/>
    <mergeCell ref="I45:I46"/>
    <mergeCell ref="J45:J46"/>
    <mergeCell ref="G46:H46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6:J6"/>
    <mergeCell ref="A1:J1"/>
    <mergeCell ref="A2:J2"/>
    <mergeCell ref="A3:J3"/>
    <mergeCell ref="A4:J4"/>
    <mergeCell ref="A5:J5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6"/>
  <sheetViews>
    <sheetView topLeftCell="A76" zoomScaleNormal="100" workbookViewId="0">
      <selection activeCell="D78" sqref="D78"/>
    </sheetView>
  </sheetViews>
  <sheetFormatPr defaultRowHeight="14.4"/>
  <cols>
    <col min="1" max="1" width="4.5546875" customWidth="1"/>
    <col min="2" max="2" width="67.33203125" customWidth="1"/>
    <col min="3" max="3" width="9.6640625" customWidth="1"/>
    <col min="4" max="4" width="9.109375" customWidth="1"/>
    <col min="5" max="5" width="8.44140625" customWidth="1"/>
    <col min="6" max="6" width="7.33203125" customWidth="1"/>
    <col min="7" max="7" width="6.33203125" customWidth="1"/>
    <col min="8" max="8" width="6.6640625" customWidth="1"/>
    <col min="9" max="9" width="11.88671875" customWidth="1"/>
    <col min="10" max="10" width="8.21875" customWidth="1"/>
  </cols>
  <sheetData>
    <row r="1" spans="1:12" ht="17.399999999999999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</row>
    <row r="2" spans="1:12">
      <c r="A2" s="46" t="s">
        <v>67</v>
      </c>
      <c r="B2" s="46"/>
      <c r="C2" s="46"/>
      <c r="D2" s="46"/>
      <c r="E2" s="46"/>
      <c r="F2" s="46"/>
      <c r="G2" s="46"/>
      <c r="H2" s="46"/>
      <c r="I2" s="46"/>
      <c r="J2" s="46"/>
    </row>
    <row r="3" spans="1:12" ht="15.6">
      <c r="A3" s="46" t="s">
        <v>76</v>
      </c>
      <c r="B3" s="46"/>
      <c r="C3" s="46"/>
      <c r="D3" s="46"/>
      <c r="E3" s="46"/>
      <c r="F3" s="46"/>
      <c r="G3" s="46"/>
      <c r="H3" s="46"/>
      <c r="I3" s="46"/>
      <c r="J3" s="46"/>
    </row>
    <row r="4" spans="1:12">
      <c r="A4" s="46" t="s">
        <v>49</v>
      </c>
      <c r="B4" s="46"/>
      <c r="C4" s="46"/>
      <c r="D4" s="46"/>
      <c r="E4" s="46"/>
      <c r="F4" s="46"/>
      <c r="G4" s="46"/>
      <c r="H4" s="46"/>
      <c r="I4" s="46"/>
      <c r="J4" s="46"/>
    </row>
    <row r="5" spans="1:12">
      <c r="A5" s="47" t="s">
        <v>44</v>
      </c>
      <c r="B5" s="47"/>
      <c r="C5" s="47"/>
      <c r="D5" s="47"/>
      <c r="E5" s="47"/>
      <c r="F5" s="47"/>
      <c r="G5" s="47"/>
      <c r="H5" s="47"/>
      <c r="I5" s="47"/>
      <c r="J5" s="47"/>
      <c r="K5" s="25"/>
      <c r="L5" s="25"/>
    </row>
    <row r="6" spans="1:12">
      <c r="A6" s="137" t="s">
        <v>58</v>
      </c>
      <c r="B6" s="137"/>
      <c r="C6" s="137"/>
      <c r="D6" s="137"/>
      <c r="E6" s="137"/>
      <c r="F6" s="137"/>
      <c r="G6" s="137"/>
      <c r="H6" s="137"/>
      <c r="I6" s="137"/>
      <c r="J6" s="137"/>
      <c r="K6" s="24"/>
      <c r="L6" s="24"/>
    </row>
    <row r="7" spans="1:12" ht="21" customHeight="1">
      <c r="A7" s="48" t="s">
        <v>0</v>
      </c>
      <c r="B7" s="50" t="s">
        <v>1</v>
      </c>
      <c r="C7" s="52" t="s">
        <v>2</v>
      </c>
      <c r="D7" s="52"/>
      <c r="E7" s="52"/>
      <c r="F7" s="52"/>
      <c r="G7" s="52"/>
      <c r="H7" s="52"/>
      <c r="I7" s="53" t="s">
        <v>50</v>
      </c>
      <c r="J7" s="53"/>
    </row>
    <row r="8" spans="1:12" ht="19.2" customHeight="1">
      <c r="A8" s="48"/>
      <c r="B8" s="50"/>
      <c r="C8" s="54" t="s">
        <v>3</v>
      </c>
      <c r="D8" s="57" t="s">
        <v>4</v>
      </c>
      <c r="E8" s="59" t="s">
        <v>5</v>
      </c>
      <c r="F8" s="59" t="s">
        <v>6</v>
      </c>
      <c r="G8" s="52" t="s">
        <v>48</v>
      </c>
      <c r="H8" s="52"/>
      <c r="I8" s="53"/>
      <c r="J8" s="53"/>
    </row>
    <row r="9" spans="1:12" ht="26.4">
      <c r="A9" s="49"/>
      <c r="B9" s="51"/>
      <c r="C9" s="56"/>
      <c r="D9" s="58"/>
      <c r="E9" s="55"/>
      <c r="F9" s="55"/>
      <c r="G9" s="30" t="s">
        <v>7</v>
      </c>
      <c r="H9" s="30" t="s">
        <v>8</v>
      </c>
      <c r="I9" s="2" t="s">
        <v>9</v>
      </c>
      <c r="J9" s="2" t="s">
        <v>10</v>
      </c>
    </row>
    <row r="10" spans="1:12" ht="18.75" customHeight="1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12" ht="16.5" customHeight="1">
      <c r="A11" s="5">
        <v>1</v>
      </c>
      <c r="B11" s="6" t="s">
        <v>72</v>
      </c>
      <c r="C11" s="7">
        <v>3</v>
      </c>
      <c r="D11" s="31">
        <v>3</v>
      </c>
      <c r="E11" s="7">
        <v>3</v>
      </c>
      <c r="F11" s="7">
        <v>3</v>
      </c>
      <c r="G11" s="7">
        <v>4</v>
      </c>
      <c r="H11" s="7">
        <v>4</v>
      </c>
      <c r="I11" s="29">
        <f>SUM(C11:F11)+ SUM(G11:H11)/2</f>
        <v>16</v>
      </c>
      <c r="J11" s="27">
        <f>I11*30</f>
        <v>480</v>
      </c>
    </row>
    <row r="12" spans="1:12" ht="16.8" customHeight="1">
      <c r="A12" s="26">
        <v>2</v>
      </c>
      <c r="B12" s="11" t="s">
        <v>43</v>
      </c>
      <c r="C12" s="12">
        <v>2</v>
      </c>
      <c r="D12" s="32">
        <v>2</v>
      </c>
      <c r="E12" s="12">
        <v>2</v>
      </c>
      <c r="F12" s="12">
        <v>3</v>
      </c>
      <c r="G12" s="12">
        <v>3</v>
      </c>
      <c r="H12" s="12">
        <v>3</v>
      </c>
      <c r="I12" s="29">
        <f t="shared" ref="I12:I26" si="0">SUM(C12:F12)+ SUM(G12:H12)/2</f>
        <v>12</v>
      </c>
      <c r="J12" s="27">
        <f t="shared" ref="J12:J26" si="1">I12*30</f>
        <v>360</v>
      </c>
    </row>
    <row r="13" spans="1:12" ht="15" customHeight="1">
      <c r="A13" s="26">
        <v>3</v>
      </c>
      <c r="B13" s="11" t="s">
        <v>51</v>
      </c>
      <c r="C13" s="12">
        <v>2</v>
      </c>
      <c r="D13" s="32">
        <v>2</v>
      </c>
      <c r="E13" s="12">
        <v>2</v>
      </c>
      <c r="F13" s="12">
        <v>1</v>
      </c>
      <c r="G13" s="12">
        <v>1</v>
      </c>
      <c r="H13" s="12">
        <v>1</v>
      </c>
      <c r="I13" s="29">
        <f t="shared" si="0"/>
        <v>8</v>
      </c>
      <c r="J13" s="27">
        <f t="shared" si="1"/>
        <v>240</v>
      </c>
    </row>
    <row r="14" spans="1:12">
      <c r="A14" s="26">
        <v>4</v>
      </c>
      <c r="B14" s="11" t="s">
        <v>52</v>
      </c>
      <c r="C14" s="12">
        <v>1</v>
      </c>
      <c r="D14" s="32"/>
      <c r="E14" s="12"/>
      <c r="F14" s="12"/>
      <c r="G14" s="12"/>
      <c r="H14" s="12"/>
      <c r="I14" s="29">
        <f t="shared" si="0"/>
        <v>1</v>
      </c>
      <c r="J14" s="27">
        <f t="shared" si="1"/>
        <v>30</v>
      </c>
    </row>
    <row r="15" spans="1:12" ht="13.2" customHeight="1">
      <c r="A15" s="26">
        <v>5</v>
      </c>
      <c r="B15" s="11" t="s">
        <v>12</v>
      </c>
      <c r="C15" s="12">
        <v>2</v>
      </c>
      <c r="D15" s="32">
        <v>2</v>
      </c>
      <c r="E15" s="12">
        <v>2</v>
      </c>
      <c r="F15" s="12">
        <v>1</v>
      </c>
      <c r="G15" s="12">
        <v>1</v>
      </c>
      <c r="H15" s="12">
        <v>1</v>
      </c>
      <c r="I15" s="29">
        <f t="shared" si="0"/>
        <v>8</v>
      </c>
      <c r="J15" s="27">
        <f t="shared" si="1"/>
        <v>240</v>
      </c>
    </row>
    <row r="16" spans="1:12" ht="15" customHeight="1">
      <c r="A16" s="26">
        <v>6</v>
      </c>
      <c r="B16" s="11" t="s">
        <v>13</v>
      </c>
      <c r="C16" s="12"/>
      <c r="D16" s="32"/>
      <c r="E16" s="12"/>
      <c r="F16" s="12">
        <v>1</v>
      </c>
      <c r="G16" s="12">
        <v>1</v>
      </c>
      <c r="H16" s="12">
        <v>1</v>
      </c>
      <c r="I16" s="29">
        <f t="shared" si="0"/>
        <v>2</v>
      </c>
      <c r="J16" s="27">
        <f t="shared" si="1"/>
        <v>60</v>
      </c>
    </row>
    <row r="17" spans="1:10" ht="14.25" customHeight="1">
      <c r="A17" s="26">
        <v>7</v>
      </c>
      <c r="B17" s="11" t="s">
        <v>14</v>
      </c>
      <c r="C17" s="12"/>
      <c r="D17" s="32">
        <v>1</v>
      </c>
      <c r="E17" s="12">
        <v>1</v>
      </c>
      <c r="F17" s="12"/>
      <c r="G17" s="12"/>
      <c r="H17" s="12"/>
      <c r="I17" s="29">
        <f t="shared" si="0"/>
        <v>2</v>
      </c>
      <c r="J17" s="27">
        <f t="shared" si="1"/>
        <v>60</v>
      </c>
    </row>
    <row r="18" spans="1:10" ht="13.5" customHeight="1">
      <c r="A18" s="26">
        <v>8</v>
      </c>
      <c r="B18" s="11" t="s">
        <v>15</v>
      </c>
      <c r="C18" s="12">
        <v>1</v>
      </c>
      <c r="D18" s="32">
        <v>1</v>
      </c>
      <c r="E18" s="12">
        <v>1</v>
      </c>
      <c r="F18" s="12">
        <v>1</v>
      </c>
      <c r="G18" s="12"/>
      <c r="H18" s="12"/>
      <c r="I18" s="29">
        <f t="shared" si="0"/>
        <v>4</v>
      </c>
      <c r="J18" s="27">
        <f t="shared" si="1"/>
        <v>120</v>
      </c>
    </row>
    <row r="19" spans="1:10">
      <c r="A19" s="26">
        <v>9</v>
      </c>
      <c r="B19" s="11" t="s">
        <v>16</v>
      </c>
      <c r="C19" s="12">
        <v>1</v>
      </c>
      <c r="D19" s="32">
        <v>1</v>
      </c>
      <c r="E19" s="12">
        <v>1</v>
      </c>
      <c r="F19" s="12">
        <v>1</v>
      </c>
      <c r="G19" s="12"/>
      <c r="H19" s="12"/>
      <c r="I19" s="29">
        <f t="shared" si="0"/>
        <v>4</v>
      </c>
      <c r="J19" s="27">
        <f t="shared" si="1"/>
        <v>120</v>
      </c>
    </row>
    <row r="20" spans="1:10">
      <c r="A20" s="26">
        <v>10</v>
      </c>
      <c r="B20" s="11" t="s">
        <v>17</v>
      </c>
      <c r="C20" s="12">
        <v>1</v>
      </c>
      <c r="D20" s="32">
        <v>1</v>
      </c>
      <c r="E20" s="12">
        <v>1</v>
      </c>
      <c r="F20" s="12">
        <v>1</v>
      </c>
      <c r="G20" s="12"/>
      <c r="H20" s="12"/>
      <c r="I20" s="29">
        <f t="shared" si="0"/>
        <v>4</v>
      </c>
      <c r="J20" s="27">
        <f t="shared" si="1"/>
        <v>120</v>
      </c>
    </row>
    <row r="21" spans="1:10" ht="16.5" customHeight="1">
      <c r="A21" s="26">
        <v>11</v>
      </c>
      <c r="B21" s="11" t="s">
        <v>18</v>
      </c>
      <c r="C21" s="12">
        <v>1</v>
      </c>
      <c r="D21" s="32">
        <v>1</v>
      </c>
      <c r="E21" s="12">
        <v>1</v>
      </c>
      <c r="F21" s="12">
        <v>1</v>
      </c>
      <c r="G21" s="12"/>
      <c r="H21" s="12"/>
      <c r="I21" s="29">
        <f t="shared" si="0"/>
        <v>4</v>
      </c>
      <c r="J21" s="27">
        <f t="shared" si="1"/>
        <v>120</v>
      </c>
    </row>
    <row r="22" spans="1:10" ht="17.25" customHeight="1">
      <c r="A22" s="26">
        <v>12</v>
      </c>
      <c r="B22" s="11" t="s">
        <v>42</v>
      </c>
      <c r="C22" s="12">
        <v>3</v>
      </c>
      <c r="D22" s="32">
        <v>3</v>
      </c>
      <c r="E22" s="12">
        <v>4</v>
      </c>
      <c r="F22" s="12">
        <v>4</v>
      </c>
      <c r="G22" s="12">
        <v>4</v>
      </c>
      <c r="H22" s="12">
        <v>4</v>
      </c>
      <c r="I22" s="29">
        <f t="shared" si="0"/>
        <v>18</v>
      </c>
      <c r="J22" s="27">
        <f t="shared" si="1"/>
        <v>540</v>
      </c>
    </row>
    <row r="23" spans="1:10" ht="14.25" customHeight="1">
      <c r="A23" s="26">
        <v>13</v>
      </c>
      <c r="B23" s="11" t="s">
        <v>19</v>
      </c>
      <c r="C23" s="12">
        <v>1</v>
      </c>
      <c r="D23" s="32">
        <v>1</v>
      </c>
      <c r="E23" s="12">
        <v>1</v>
      </c>
      <c r="F23" s="12"/>
      <c r="G23" s="12"/>
      <c r="H23" s="12"/>
      <c r="I23" s="29">
        <f t="shared" si="0"/>
        <v>3</v>
      </c>
      <c r="J23" s="27">
        <f t="shared" si="1"/>
        <v>90</v>
      </c>
    </row>
    <row r="24" spans="1:10" ht="15" customHeight="1">
      <c r="A24" s="26">
        <v>14</v>
      </c>
      <c r="B24" s="11" t="s">
        <v>20</v>
      </c>
      <c r="C24" s="12">
        <v>3</v>
      </c>
      <c r="D24" s="32">
        <v>3</v>
      </c>
      <c r="E24" s="12">
        <v>3</v>
      </c>
      <c r="F24" s="12">
        <v>3</v>
      </c>
      <c r="G24" s="12">
        <v>3</v>
      </c>
      <c r="H24" s="12">
        <v>3</v>
      </c>
      <c r="I24" s="29">
        <f t="shared" si="0"/>
        <v>15</v>
      </c>
      <c r="J24" s="27">
        <f t="shared" si="1"/>
        <v>450</v>
      </c>
    </row>
    <row r="25" spans="1:10" ht="15" customHeight="1">
      <c r="A25" s="26">
        <v>15</v>
      </c>
      <c r="B25" s="11" t="s">
        <v>21</v>
      </c>
      <c r="C25" s="12">
        <v>1</v>
      </c>
      <c r="D25" s="32"/>
      <c r="E25" s="12"/>
      <c r="F25" s="12"/>
      <c r="G25" s="12"/>
      <c r="H25" s="12"/>
      <c r="I25" s="29">
        <f t="shared" si="0"/>
        <v>1</v>
      </c>
      <c r="J25" s="27">
        <f t="shared" si="1"/>
        <v>30</v>
      </c>
    </row>
    <row r="26" spans="1:10" ht="15" customHeight="1">
      <c r="A26" s="26">
        <v>16</v>
      </c>
      <c r="B26" s="11" t="s">
        <v>22</v>
      </c>
      <c r="C26" s="12">
        <v>1</v>
      </c>
      <c r="D26" s="32">
        <v>1</v>
      </c>
      <c r="E26" s="12">
        <v>1</v>
      </c>
      <c r="F26" s="12">
        <v>1</v>
      </c>
      <c r="G26" s="12">
        <v>1</v>
      </c>
      <c r="H26" s="12">
        <v>1</v>
      </c>
      <c r="I26" s="29">
        <f t="shared" si="0"/>
        <v>5</v>
      </c>
      <c r="J26" s="27">
        <f t="shared" si="1"/>
        <v>150</v>
      </c>
    </row>
    <row r="27" spans="1:10">
      <c r="A27" s="61" t="s">
        <v>23</v>
      </c>
      <c r="B27" s="62"/>
      <c r="C27" s="65">
        <f>SUM(C11:C26)</f>
        <v>23</v>
      </c>
      <c r="D27" s="67">
        <f t="shared" ref="D27:I27" si="2">SUM(D11:D26)</f>
        <v>22</v>
      </c>
      <c r="E27" s="69">
        <f t="shared" si="2"/>
        <v>23</v>
      </c>
      <c r="F27" s="69">
        <f t="shared" si="2"/>
        <v>21</v>
      </c>
      <c r="G27" s="27">
        <f t="shared" si="2"/>
        <v>18</v>
      </c>
      <c r="H27" s="27">
        <f t="shared" si="2"/>
        <v>18</v>
      </c>
      <c r="I27" s="60">
        <f t="shared" si="2"/>
        <v>107</v>
      </c>
      <c r="J27" s="60">
        <f>SUM(J11:J26)</f>
        <v>3210</v>
      </c>
    </row>
    <row r="28" spans="1:10">
      <c r="A28" s="63"/>
      <c r="B28" s="64"/>
      <c r="C28" s="66"/>
      <c r="D28" s="68"/>
      <c r="E28" s="107"/>
      <c r="F28" s="70"/>
      <c r="G28" s="60">
        <f>(G27+H27)/2</f>
        <v>18</v>
      </c>
      <c r="H28" s="60"/>
      <c r="I28" s="60"/>
      <c r="J28" s="60"/>
    </row>
    <row r="29" spans="1:10" ht="15" customHeight="1">
      <c r="A29" s="71" t="s">
        <v>24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15.75" customHeight="1">
      <c r="A30" s="26">
        <v>1</v>
      </c>
      <c r="B30" s="11" t="s">
        <v>33</v>
      </c>
      <c r="C30" s="13">
        <v>1</v>
      </c>
      <c r="D30" s="32">
        <v>1</v>
      </c>
      <c r="E30" s="12">
        <v>2</v>
      </c>
      <c r="F30" s="12">
        <v>2</v>
      </c>
      <c r="G30" s="12">
        <v>2</v>
      </c>
      <c r="H30" s="12">
        <v>2</v>
      </c>
      <c r="I30" s="29">
        <f t="shared" ref="I30" si="3">SUM(C30:F30)+ SUM(G30:H30)/2</f>
        <v>8</v>
      </c>
      <c r="J30" s="27">
        <f>I30*30</f>
        <v>240</v>
      </c>
    </row>
    <row r="31" spans="1:10">
      <c r="A31" s="74" t="s">
        <v>25</v>
      </c>
      <c r="B31" s="75"/>
      <c r="C31" s="65">
        <f t="shared" ref="C31:J31" si="4">SUM(C30:C30)</f>
        <v>1</v>
      </c>
      <c r="D31" s="67">
        <f t="shared" si="4"/>
        <v>1</v>
      </c>
      <c r="E31" s="69">
        <f t="shared" si="4"/>
        <v>2</v>
      </c>
      <c r="F31" s="69">
        <f t="shared" si="4"/>
        <v>2</v>
      </c>
      <c r="G31" s="27">
        <f t="shared" si="4"/>
        <v>2</v>
      </c>
      <c r="H31" s="27">
        <f t="shared" si="4"/>
        <v>2</v>
      </c>
      <c r="I31" s="78">
        <f t="shared" si="4"/>
        <v>8</v>
      </c>
      <c r="J31" s="60">
        <f t="shared" si="4"/>
        <v>240</v>
      </c>
    </row>
    <row r="32" spans="1:10" ht="15" customHeight="1">
      <c r="A32" s="76"/>
      <c r="B32" s="77"/>
      <c r="C32" s="66"/>
      <c r="D32" s="68"/>
      <c r="E32" s="107"/>
      <c r="F32" s="70"/>
      <c r="G32" s="60">
        <f>(G31+H31)/2</f>
        <v>2</v>
      </c>
      <c r="H32" s="60"/>
      <c r="I32" s="79"/>
      <c r="J32" s="60"/>
    </row>
    <row r="33" spans="1:10" ht="21" customHeight="1">
      <c r="A33" s="80" t="s">
        <v>26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16.5" customHeight="1">
      <c r="A34" s="26">
        <v>1</v>
      </c>
      <c r="B34" s="11" t="s">
        <v>34</v>
      </c>
      <c r="C34" s="13">
        <v>2</v>
      </c>
      <c r="D34" s="33"/>
      <c r="E34" s="26"/>
      <c r="F34" s="26"/>
      <c r="G34" s="26"/>
      <c r="H34" s="26"/>
      <c r="I34" s="29">
        <f>SUM(C34:F34)+ SUM(G34:H34)/2</f>
        <v>2</v>
      </c>
      <c r="J34" s="27">
        <f>I34*30</f>
        <v>60</v>
      </c>
    </row>
    <row r="35" spans="1:10" ht="19.2" customHeight="1">
      <c r="A35" s="26">
        <v>2</v>
      </c>
      <c r="B35" s="11" t="s">
        <v>46</v>
      </c>
      <c r="C35" s="13">
        <v>2</v>
      </c>
      <c r="D35" s="33"/>
      <c r="E35" s="26"/>
      <c r="F35" s="26"/>
      <c r="G35" s="26"/>
      <c r="H35" s="26"/>
      <c r="I35" s="29">
        <f t="shared" ref="I35:I42" si="5">SUM(C35:F35)+ SUM(G35:H35)/2</f>
        <v>2</v>
      </c>
      <c r="J35" s="27">
        <f t="shared" ref="J35:J36" si="6">I35*30</f>
        <v>60</v>
      </c>
    </row>
    <row r="36" spans="1:10" ht="16.5" customHeight="1">
      <c r="A36" s="26">
        <v>3</v>
      </c>
      <c r="B36" s="11" t="s">
        <v>35</v>
      </c>
      <c r="C36" s="13">
        <v>2</v>
      </c>
      <c r="D36" s="33"/>
      <c r="E36" s="26"/>
      <c r="F36" s="26"/>
      <c r="G36" s="26"/>
      <c r="H36" s="26"/>
      <c r="I36" s="29">
        <f t="shared" si="5"/>
        <v>2</v>
      </c>
      <c r="J36" s="27">
        <f t="shared" si="6"/>
        <v>60</v>
      </c>
    </row>
    <row r="37" spans="1:10">
      <c r="A37" s="26">
        <v>4</v>
      </c>
      <c r="B37" s="11" t="s">
        <v>36</v>
      </c>
      <c r="C37" s="13">
        <v>3</v>
      </c>
      <c r="D37" s="33">
        <v>2</v>
      </c>
      <c r="E37" s="26"/>
      <c r="F37" s="26"/>
      <c r="G37" s="26"/>
      <c r="H37" s="26"/>
      <c r="I37" s="29">
        <f t="shared" si="5"/>
        <v>5</v>
      </c>
      <c r="J37" s="27">
        <f>I37*30</f>
        <v>150</v>
      </c>
    </row>
    <row r="38" spans="1:10">
      <c r="A38" s="26">
        <v>5</v>
      </c>
      <c r="B38" s="11" t="s">
        <v>37</v>
      </c>
      <c r="C38" s="13">
        <v>2</v>
      </c>
      <c r="D38" s="33">
        <v>2</v>
      </c>
      <c r="E38" s="26"/>
      <c r="F38" s="26"/>
      <c r="G38" s="26"/>
      <c r="H38" s="26"/>
      <c r="I38" s="29">
        <f t="shared" si="5"/>
        <v>4</v>
      </c>
      <c r="J38" s="27">
        <f>I38*30</f>
        <v>120</v>
      </c>
    </row>
    <row r="39" spans="1:10">
      <c r="A39" s="26">
        <v>6</v>
      </c>
      <c r="B39" s="11" t="s">
        <v>59</v>
      </c>
      <c r="C39" s="13"/>
      <c r="D39" s="33"/>
      <c r="E39" s="26">
        <v>1</v>
      </c>
      <c r="F39" s="26"/>
      <c r="G39" s="26"/>
      <c r="H39" s="26"/>
      <c r="I39" s="29">
        <f t="shared" si="5"/>
        <v>1</v>
      </c>
      <c r="J39" s="27">
        <f t="shared" ref="J39:J44" si="7">I39*30</f>
        <v>30</v>
      </c>
    </row>
    <row r="40" spans="1:10">
      <c r="A40" s="26">
        <v>7</v>
      </c>
      <c r="B40" s="11" t="s">
        <v>60</v>
      </c>
      <c r="C40" s="13"/>
      <c r="D40" s="33"/>
      <c r="E40" s="26">
        <v>2</v>
      </c>
      <c r="F40" s="26"/>
      <c r="G40" s="26"/>
      <c r="H40" s="26"/>
      <c r="I40" s="29">
        <f t="shared" si="5"/>
        <v>2</v>
      </c>
      <c r="J40" s="27">
        <f t="shared" si="7"/>
        <v>60</v>
      </c>
    </row>
    <row r="41" spans="1:10">
      <c r="A41" s="26">
        <v>8</v>
      </c>
      <c r="B41" s="11" t="s">
        <v>61</v>
      </c>
      <c r="C41" s="13"/>
      <c r="D41" s="33"/>
      <c r="E41" s="26"/>
      <c r="F41" s="26">
        <v>2</v>
      </c>
      <c r="G41" s="26">
        <v>2</v>
      </c>
      <c r="H41" s="26"/>
      <c r="I41" s="29">
        <f t="shared" si="5"/>
        <v>3</v>
      </c>
      <c r="J41" s="27">
        <f t="shared" si="7"/>
        <v>90</v>
      </c>
    </row>
    <row r="42" spans="1:10" ht="16.2" customHeight="1">
      <c r="A42" s="26">
        <v>9</v>
      </c>
      <c r="B42" s="11" t="s">
        <v>62</v>
      </c>
      <c r="C42" s="13"/>
      <c r="D42" s="33"/>
      <c r="E42" s="26"/>
      <c r="F42" s="26">
        <v>2</v>
      </c>
      <c r="G42" s="26">
        <v>2</v>
      </c>
      <c r="H42" s="26"/>
      <c r="I42" s="29">
        <f t="shared" si="5"/>
        <v>3</v>
      </c>
      <c r="J42" s="27">
        <f t="shared" si="7"/>
        <v>90</v>
      </c>
    </row>
    <row r="43" spans="1:10" ht="15" customHeight="1">
      <c r="A43" s="26">
        <v>10</v>
      </c>
      <c r="B43" s="11" t="s">
        <v>47</v>
      </c>
      <c r="C43" s="13"/>
      <c r="D43" s="33"/>
      <c r="E43" s="26"/>
      <c r="F43" s="26">
        <v>1</v>
      </c>
      <c r="G43" s="26">
        <v>2</v>
      </c>
      <c r="H43" s="26"/>
      <c r="I43" s="29">
        <f t="shared" ref="I43" si="8">SUM(C43:F43)+ SUM(G43:H43)/2</f>
        <v>2</v>
      </c>
      <c r="J43" s="27">
        <f t="shared" si="7"/>
        <v>60</v>
      </c>
    </row>
    <row r="44" spans="1:10" ht="17.399999999999999" customHeight="1">
      <c r="A44" s="26">
        <v>11</v>
      </c>
      <c r="B44" s="3" t="s">
        <v>70</v>
      </c>
      <c r="C44" s="13"/>
      <c r="D44" s="33"/>
      <c r="E44" s="4">
        <v>2</v>
      </c>
      <c r="F44" s="4"/>
      <c r="G44" s="4"/>
      <c r="H44" s="4"/>
      <c r="I44" s="29">
        <f t="shared" ref="I44" si="9">SUM(C44:F44)+ SUM(G44:H44)/2</f>
        <v>2</v>
      </c>
      <c r="J44" s="27">
        <f t="shared" si="7"/>
        <v>60</v>
      </c>
    </row>
    <row r="45" spans="1:10" ht="15" customHeight="1">
      <c r="A45" s="74" t="s">
        <v>25</v>
      </c>
      <c r="B45" s="83"/>
      <c r="C45" s="65">
        <f t="shared" ref="C45:J45" si="10">SUM(C34:C44)</f>
        <v>11</v>
      </c>
      <c r="D45" s="67">
        <f t="shared" si="10"/>
        <v>4</v>
      </c>
      <c r="E45" s="78">
        <f t="shared" si="10"/>
        <v>5</v>
      </c>
      <c r="F45" s="60">
        <f t="shared" si="10"/>
        <v>5</v>
      </c>
      <c r="G45" s="27">
        <f t="shared" si="10"/>
        <v>6</v>
      </c>
      <c r="H45" s="27">
        <f t="shared" si="10"/>
        <v>0</v>
      </c>
      <c r="I45" s="69">
        <f t="shared" si="10"/>
        <v>28</v>
      </c>
      <c r="J45" s="69">
        <f t="shared" si="10"/>
        <v>840</v>
      </c>
    </row>
    <row r="46" spans="1:10" ht="14.25" customHeight="1">
      <c r="A46" s="76"/>
      <c r="B46" s="84"/>
      <c r="C46" s="66"/>
      <c r="D46" s="68"/>
      <c r="E46" s="136"/>
      <c r="F46" s="87"/>
      <c r="G46" s="88">
        <f>(G45+H45)/2</f>
        <v>3</v>
      </c>
      <c r="H46" s="89"/>
      <c r="I46" s="70"/>
      <c r="J46" s="70"/>
    </row>
    <row r="47" spans="1:10" ht="17.25" customHeight="1">
      <c r="A47" s="90" t="s">
        <v>69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>
      <c r="A48" s="26">
        <v>1</v>
      </c>
      <c r="B48" s="11" t="s">
        <v>38</v>
      </c>
      <c r="C48" s="12"/>
      <c r="D48" s="33">
        <v>3</v>
      </c>
      <c r="E48" s="26">
        <v>2</v>
      </c>
      <c r="F48" s="26"/>
      <c r="G48" s="26"/>
      <c r="H48" s="26"/>
      <c r="I48" s="29">
        <f t="shared" ref="I48:I53" si="11">SUM(C48:F48)+ SUM(G48:H48)/2</f>
        <v>5</v>
      </c>
      <c r="J48" s="27">
        <f t="shared" ref="J48:J53" si="12">I48*30</f>
        <v>150</v>
      </c>
    </row>
    <row r="49" spans="1:10">
      <c r="A49" s="26">
        <v>2</v>
      </c>
      <c r="B49" s="11" t="s">
        <v>39</v>
      </c>
      <c r="C49" s="13"/>
      <c r="D49" s="33">
        <v>4</v>
      </c>
      <c r="E49" s="26">
        <v>3</v>
      </c>
      <c r="F49" s="26"/>
      <c r="G49" s="26"/>
      <c r="H49" s="26"/>
      <c r="I49" s="29">
        <f t="shared" si="11"/>
        <v>7</v>
      </c>
      <c r="J49" s="27">
        <f t="shared" si="12"/>
        <v>210</v>
      </c>
    </row>
    <row r="50" spans="1:10">
      <c r="A50" s="26">
        <v>3</v>
      </c>
      <c r="B50" s="11" t="s">
        <v>63</v>
      </c>
      <c r="C50" s="13"/>
      <c r="D50" s="33"/>
      <c r="E50" s="26">
        <v>2</v>
      </c>
      <c r="F50" s="26">
        <v>2</v>
      </c>
      <c r="G50" s="26"/>
      <c r="H50" s="26"/>
      <c r="I50" s="29">
        <f t="shared" si="11"/>
        <v>4</v>
      </c>
      <c r="J50" s="27">
        <f t="shared" si="12"/>
        <v>120</v>
      </c>
    </row>
    <row r="51" spans="1:10">
      <c r="A51" s="26">
        <v>4</v>
      </c>
      <c r="B51" s="11" t="s">
        <v>64</v>
      </c>
      <c r="C51" s="13"/>
      <c r="D51" s="33"/>
      <c r="E51" s="26"/>
      <c r="F51" s="26">
        <v>3</v>
      </c>
      <c r="G51" s="26">
        <v>4</v>
      </c>
      <c r="H51" s="26"/>
      <c r="I51" s="29">
        <f t="shared" si="11"/>
        <v>5</v>
      </c>
      <c r="J51" s="27">
        <f t="shared" si="12"/>
        <v>150</v>
      </c>
    </row>
    <row r="52" spans="1:10">
      <c r="A52" s="26">
        <v>5</v>
      </c>
      <c r="B52" s="11" t="s">
        <v>65</v>
      </c>
      <c r="C52" s="13"/>
      <c r="D52" s="33"/>
      <c r="E52" s="26"/>
      <c r="F52" s="26">
        <v>3</v>
      </c>
      <c r="G52" s="26">
        <v>4</v>
      </c>
      <c r="H52" s="26"/>
      <c r="I52" s="29">
        <f t="shared" ref="I52" si="13">SUM(C52:F52)+ SUM(G52:H52)/2</f>
        <v>5</v>
      </c>
      <c r="J52" s="27">
        <f t="shared" si="12"/>
        <v>150</v>
      </c>
    </row>
    <row r="53" spans="1:10">
      <c r="A53" s="26">
        <v>6</v>
      </c>
      <c r="B53" s="11" t="s">
        <v>71</v>
      </c>
      <c r="C53" s="13"/>
      <c r="D53" s="33">
        <v>2</v>
      </c>
      <c r="E53" s="26"/>
      <c r="F53" s="26"/>
      <c r="G53" s="26"/>
      <c r="H53" s="26"/>
      <c r="I53" s="29">
        <f t="shared" si="11"/>
        <v>2</v>
      </c>
      <c r="J53" s="27">
        <f t="shared" si="12"/>
        <v>60</v>
      </c>
    </row>
    <row r="54" spans="1:10">
      <c r="A54" s="74" t="s">
        <v>25</v>
      </c>
      <c r="B54" s="83"/>
      <c r="C54" s="65"/>
      <c r="D54" s="67">
        <f t="shared" ref="D54:J54" si="14">SUM(D48:D53)</f>
        <v>9</v>
      </c>
      <c r="E54" s="78">
        <f t="shared" si="14"/>
        <v>7</v>
      </c>
      <c r="F54" s="60">
        <f t="shared" si="14"/>
        <v>8</v>
      </c>
      <c r="G54" s="27">
        <f t="shared" si="14"/>
        <v>8</v>
      </c>
      <c r="H54" s="27">
        <f t="shared" si="14"/>
        <v>0</v>
      </c>
      <c r="I54" s="69">
        <f t="shared" si="14"/>
        <v>28</v>
      </c>
      <c r="J54" s="69">
        <f t="shared" si="14"/>
        <v>840</v>
      </c>
    </row>
    <row r="55" spans="1:10" ht="13.5" customHeight="1">
      <c r="A55" s="76"/>
      <c r="B55" s="84"/>
      <c r="C55" s="66"/>
      <c r="D55" s="68"/>
      <c r="E55" s="136"/>
      <c r="F55" s="87"/>
      <c r="G55" s="88">
        <f>(G54+H54)/2</f>
        <v>4</v>
      </c>
      <c r="H55" s="89"/>
      <c r="I55" s="70"/>
      <c r="J55" s="70"/>
    </row>
    <row r="56" spans="1:10" ht="13.5" customHeight="1">
      <c r="A56" s="97" t="s">
        <v>27</v>
      </c>
      <c r="B56" s="98"/>
      <c r="C56" s="65">
        <f t="shared" ref="C56:J56" si="15">C45+C54</f>
        <v>11</v>
      </c>
      <c r="D56" s="67">
        <f t="shared" si="15"/>
        <v>13</v>
      </c>
      <c r="E56" s="78">
        <f t="shared" si="15"/>
        <v>12</v>
      </c>
      <c r="F56" s="60">
        <f t="shared" si="15"/>
        <v>13</v>
      </c>
      <c r="G56" s="27">
        <f t="shared" si="15"/>
        <v>14</v>
      </c>
      <c r="H56" s="27">
        <f t="shared" si="15"/>
        <v>0</v>
      </c>
      <c r="I56" s="69">
        <f t="shared" si="15"/>
        <v>56</v>
      </c>
      <c r="J56" s="69">
        <f t="shared" si="15"/>
        <v>1680</v>
      </c>
    </row>
    <row r="57" spans="1:10" ht="13.5" customHeight="1">
      <c r="A57" s="99"/>
      <c r="B57" s="100"/>
      <c r="C57" s="66"/>
      <c r="D57" s="68"/>
      <c r="E57" s="136"/>
      <c r="F57" s="87"/>
      <c r="G57" s="88">
        <f>(G56+H56)/2</f>
        <v>7</v>
      </c>
      <c r="H57" s="89"/>
      <c r="I57" s="70"/>
      <c r="J57" s="70"/>
    </row>
    <row r="58" spans="1:10">
      <c r="A58" s="91" t="s">
        <v>28</v>
      </c>
      <c r="B58" s="92"/>
      <c r="C58" s="65">
        <f t="shared" ref="C58:J58" si="16">SUM(C27,C31,C45,C54)</f>
        <v>35</v>
      </c>
      <c r="D58" s="67">
        <f t="shared" si="16"/>
        <v>36</v>
      </c>
      <c r="E58" s="78">
        <f t="shared" si="16"/>
        <v>37</v>
      </c>
      <c r="F58" s="60">
        <f t="shared" si="16"/>
        <v>36</v>
      </c>
      <c r="G58" s="27">
        <f t="shared" si="16"/>
        <v>34</v>
      </c>
      <c r="H58" s="27">
        <f t="shared" si="16"/>
        <v>20</v>
      </c>
      <c r="I58" s="69">
        <f t="shared" si="16"/>
        <v>171</v>
      </c>
      <c r="J58" s="69">
        <f t="shared" si="16"/>
        <v>5130</v>
      </c>
    </row>
    <row r="59" spans="1:10" ht="18" customHeight="1">
      <c r="A59" s="93"/>
      <c r="B59" s="94"/>
      <c r="C59" s="66"/>
      <c r="D59" s="68"/>
      <c r="E59" s="136"/>
      <c r="F59" s="87"/>
      <c r="G59" s="95">
        <f>(G58+H58)/2</f>
        <v>27</v>
      </c>
      <c r="H59" s="96"/>
      <c r="I59" s="70"/>
      <c r="J59" s="70"/>
    </row>
    <row r="60" spans="1:10" ht="18.75" customHeight="1">
      <c r="A60" s="26">
        <v>1</v>
      </c>
      <c r="B60" s="11" t="s">
        <v>40</v>
      </c>
      <c r="C60" s="14" t="s">
        <v>68</v>
      </c>
      <c r="D60" s="34" t="s">
        <v>68</v>
      </c>
      <c r="E60" s="15" t="s">
        <v>68</v>
      </c>
      <c r="F60" s="15"/>
      <c r="G60" s="16"/>
      <c r="H60" s="16"/>
      <c r="I60" s="29"/>
      <c r="J60" s="27">
        <v>42</v>
      </c>
    </row>
    <row r="61" spans="1:10">
      <c r="A61" s="26">
        <v>2</v>
      </c>
      <c r="B61" s="11" t="s">
        <v>41</v>
      </c>
      <c r="C61" s="13">
        <v>2</v>
      </c>
      <c r="D61" s="32">
        <v>2</v>
      </c>
      <c r="E61" s="16">
        <v>2</v>
      </c>
      <c r="F61" s="16">
        <v>2</v>
      </c>
      <c r="G61" s="16">
        <v>2</v>
      </c>
      <c r="H61" s="16">
        <v>2</v>
      </c>
      <c r="I61" s="29">
        <f t="shared" ref="I61" si="17">SUM(C61:F61)+ SUM(G61:H61)/2</f>
        <v>10</v>
      </c>
      <c r="J61" s="27">
        <f>I61*30</f>
        <v>300</v>
      </c>
    </row>
    <row r="62" spans="1:10">
      <c r="A62" s="26">
        <v>3</v>
      </c>
      <c r="B62" s="17" t="s">
        <v>53</v>
      </c>
      <c r="C62" s="37"/>
      <c r="D62" s="36" t="s">
        <v>54</v>
      </c>
      <c r="E62" s="18" t="s">
        <v>54</v>
      </c>
      <c r="F62" s="18"/>
      <c r="G62" s="101"/>
      <c r="H62" s="102"/>
      <c r="I62" s="27"/>
      <c r="J62" s="28">
        <v>10</v>
      </c>
    </row>
    <row r="63" spans="1:10">
      <c r="A63" s="78" t="s">
        <v>29</v>
      </c>
      <c r="B63" s="103"/>
      <c r="C63" s="105">
        <f>C58+C61</f>
        <v>37</v>
      </c>
      <c r="D63" s="106">
        <f>D58+D61</f>
        <v>38</v>
      </c>
      <c r="E63" s="105">
        <f t="shared" ref="E63:F63" si="18">E58+E61</f>
        <v>39</v>
      </c>
      <c r="F63" s="105">
        <f t="shared" si="18"/>
        <v>38</v>
      </c>
      <c r="G63" s="20">
        <f>G58+G61</f>
        <v>36</v>
      </c>
      <c r="H63" s="20">
        <f>H58+H61</f>
        <v>22</v>
      </c>
      <c r="I63" s="108">
        <f>I58+I60+I61</f>
        <v>181</v>
      </c>
      <c r="J63" s="110">
        <f>J58+J60+J61+J62</f>
        <v>5482</v>
      </c>
    </row>
    <row r="64" spans="1:10">
      <c r="A64" s="79"/>
      <c r="B64" s="104"/>
      <c r="C64" s="66"/>
      <c r="D64" s="68"/>
      <c r="E64" s="107"/>
      <c r="F64" s="107"/>
      <c r="G64" s="112">
        <f>(G63+H63)/2</f>
        <v>29</v>
      </c>
      <c r="H64" s="113"/>
      <c r="I64" s="109"/>
      <c r="J64" s="111"/>
    </row>
    <row r="65" spans="1:10" ht="30" customHeight="1">
      <c r="A65" s="115" t="s">
        <v>74</v>
      </c>
      <c r="B65" s="116"/>
      <c r="C65" s="116"/>
      <c r="D65" s="116"/>
      <c r="E65" s="116"/>
      <c r="F65" s="116"/>
      <c r="G65" s="116"/>
      <c r="H65" s="116"/>
      <c r="I65" s="116"/>
      <c r="J65" s="117"/>
    </row>
    <row r="66" spans="1:10" ht="23.4" customHeight="1">
      <c r="A66" s="118" t="s">
        <v>66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>
      <c r="A67" s="21"/>
      <c r="B67" s="114" t="s">
        <v>30</v>
      </c>
      <c r="C67" s="114"/>
      <c r="D67" s="114"/>
      <c r="E67" s="88" t="s">
        <v>56</v>
      </c>
      <c r="F67" s="89"/>
      <c r="G67" s="60" t="s">
        <v>31</v>
      </c>
      <c r="H67" s="60"/>
      <c r="I67" s="60"/>
      <c r="J67" s="22"/>
    </row>
    <row r="68" spans="1:10" ht="15" customHeight="1">
      <c r="A68" s="21"/>
      <c r="B68" s="120" t="s">
        <v>55</v>
      </c>
      <c r="C68" s="121"/>
      <c r="D68" s="122"/>
      <c r="E68" s="123">
        <v>4</v>
      </c>
      <c r="F68" s="124"/>
      <c r="G68" s="123">
        <v>140</v>
      </c>
      <c r="H68" s="125"/>
      <c r="I68" s="124"/>
      <c r="J68" s="126"/>
    </row>
    <row r="69" spans="1:10">
      <c r="A69" s="21"/>
      <c r="B69" s="127" t="s">
        <v>57</v>
      </c>
      <c r="C69" s="121"/>
      <c r="D69" s="122"/>
      <c r="E69" s="128">
        <v>4</v>
      </c>
      <c r="F69" s="129"/>
      <c r="G69" s="128">
        <v>140</v>
      </c>
      <c r="H69" s="130"/>
      <c r="I69" s="129"/>
      <c r="J69" s="126"/>
    </row>
    <row r="70" spans="1:10">
      <c r="A70" s="21"/>
      <c r="B70" s="131" t="s">
        <v>32</v>
      </c>
      <c r="C70" s="132"/>
      <c r="D70" s="133"/>
      <c r="E70" s="88">
        <v>8</v>
      </c>
      <c r="F70" s="89"/>
      <c r="G70" s="88">
        <f>SUM(G68:G69)</f>
        <v>280</v>
      </c>
      <c r="H70" s="134"/>
      <c r="I70" s="89"/>
      <c r="J70" s="23"/>
    </row>
    <row r="71" spans="1:10">
      <c r="A71" s="135" t="s">
        <v>45</v>
      </c>
      <c r="B71" s="135"/>
      <c r="C71" s="135"/>
      <c r="D71" s="135"/>
      <c r="E71" s="135"/>
      <c r="F71" s="135"/>
      <c r="G71" s="135"/>
      <c r="H71" s="135"/>
      <c r="I71" s="135"/>
      <c r="J71" s="135"/>
    </row>
    <row r="72" spans="1:10">
      <c r="A72" s="135" t="s">
        <v>77</v>
      </c>
      <c r="B72" s="135"/>
      <c r="C72" s="135"/>
      <c r="D72" s="135"/>
      <c r="E72" s="135"/>
      <c r="F72" s="135"/>
      <c r="G72" s="135"/>
      <c r="H72" s="135"/>
      <c r="I72" s="135"/>
      <c r="J72" s="135"/>
    </row>
    <row r="73" spans="1:10">
      <c r="A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</row>
    <row r="80" spans="1:10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</sheetData>
  <mergeCells count="93">
    <mergeCell ref="A1:J1"/>
    <mergeCell ref="A2:J2"/>
    <mergeCell ref="A3:J3"/>
    <mergeCell ref="A4:J4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5:J5"/>
    <mergeCell ref="A6:J6"/>
    <mergeCell ref="A10:J10"/>
    <mergeCell ref="A27:B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C27:C28"/>
    <mergeCell ref="D27:D28"/>
    <mergeCell ref="E27:E28"/>
    <mergeCell ref="F27:F28"/>
    <mergeCell ref="I27:I28"/>
    <mergeCell ref="A33:J33"/>
    <mergeCell ref="A45:B46"/>
    <mergeCell ref="C45:C46"/>
    <mergeCell ref="D45:D46"/>
    <mergeCell ref="E45:E46"/>
    <mergeCell ref="F45:F46"/>
    <mergeCell ref="I45:I46"/>
    <mergeCell ref="J45:J46"/>
    <mergeCell ref="G46:H46"/>
    <mergeCell ref="A47:J47"/>
    <mergeCell ref="A54:B55"/>
    <mergeCell ref="C54:C55"/>
    <mergeCell ref="D54:D55"/>
    <mergeCell ref="E54:E55"/>
    <mergeCell ref="F54:F55"/>
    <mergeCell ref="I54:I55"/>
    <mergeCell ref="J54:J55"/>
    <mergeCell ref="G55:H55"/>
    <mergeCell ref="J56:J57"/>
    <mergeCell ref="G57:H57"/>
    <mergeCell ref="A58:B59"/>
    <mergeCell ref="C58:C59"/>
    <mergeCell ref="D58:D59"/>
    <mergeCell ref="E58:E59"/>
    <mergeCell ref="F58:F59"/>
    <mergeCell ref="I58:I59"/>
    <mergeCell ref="J58:J59"/>
    <mergeCell ref="G59:H59"/>
    <mergeCell ref="A56:B57"/>
    <mergeCell ref="C56:C57"/>
    <mergeCell ref="D56:D57"/>
    <mergeCell ref="E56:E57"/>
    <mergeCell ref="F56:F57"/>
    <mergeCell ref="I56:I57"/>
    <mergeCell ref="G62:H62"/>
    <mergeCell ref="A63:B64"/>
    <mergeCell ref="C63:C64"/>
    <mergeCell ref="D63:D64"/>
    <mergeCell ref="E63:E64"/>
    <mergeCell ref="F63:F64"/>
    <mergeCell ref="B68:D68"/>
    <mergeCell ref="E68:F68"/>
    <mergeCell ref="G68:I68"/>
    <mergeCell ref="J68:J69"/>
    <mergeCell ref="B69:D69"/>
    <mergeCell ref="E69:F69"/>
    <mergeCell ref="G69:I69"/>
    <mergeCell ref="J63:J64"/>
    <mergeCell ref="G64:H64"/>
    <mergeCell ref="A65:J65"/>
    <mergeCell ref="A66:J66"/>
    <mergeCell ref="B67:D67"/>
    <mergeCell ref="E67:F67"/>
    <mergeCell ref="G67:I67"/>
    <mergeCell ref="I63:I64"/>
    <mergeCell ref="B70:D70"/>
    <mergeCell ref="E70:F70"/>
    <mergeCell ref="G70:I70"/>
    <mergeCell ref="A71:J71"/>
    <mergeCell ref="A72:J72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6"/>
  <sheetViews>
    <sheetView tabSelected="1" zoomScaleNormal="100" workbookViewId="0">
      <selection activeCell="N16" sqref="N16"/>
    </sheetView>
  </sheetViews>
  <sheetFormatPr defaultRowHeight="14.4"/>
  <cols>
    <col min="1" max="1" width="4.5546875" customWidth="1"/>
    <col min="2" max="2" width="67.77734375" customWidth="1"/>
    <col min="3" max="3" width="7.6640625" customWidth="1"/>
    <col min="4" max="4" width="8.33203125" customWidth="1"/>
    <col min="5" max="5" width="9.5546875" customWidth="1"/>
    <col min="6" max="6" width="6.77734375" customWidth="1"/>
    <col min="7" max="7" width="6.5546875" customWidth="1"/>
    <col min="8" max="8" width="6.88671875" customWidth="1"/>
    <col min="9" max="9" width="11.6640625" customWidth="1"/>
    <col min="10" max="10" width="9.44140625" customWidth="1"/>
  </cols>
  <sheetData>
    <row r="1" spans="1:12" ht="17.399999999999999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</row>
    <row r="2" spans="1:12">
      <c r="A2" s="46" t="s">
        <v>67</v>
      </c>
      <c r="B2" s="46"/>
      <c r="C2" s="46"/>
      <c r="D2" s="46"/>
      <c r="E2" s="46"/>
      <c r="F2" s="46"/>
      <c r="G2" s="46"/>
      <c r="H2" s="46"/>
      <c r="I2" s="46"/>
      <c r="J2" s="46"/>
    </row>
    <row r="3" spans="1:12" ht="15.6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</row>
    <row r="4" spans="1:12">
      <c r="A4" s="46" t="s">
        <v>49</v>
      </c>
      <c r="B4" s="46"/>
      <c r="C4" s="46"/>
      <c r="D4" s="46"/>
      <c r="E4" s="46"/>
      <c r="F4" s="46"/>
      <c r="G4" s="46"/>
      <c r="H4" s="46"/>
      <c r="I4" s="46"/>
      <c r="J4" s="46"/>
    </row>
    <row r="5" spans="1:12">
      <c r="A5" s="47" t="s">
        <v>44</v>
      </c>
      <c r="B5" s="47"/>
      <c r="C5" s="47"/>
      <c r="D5" s="47"/>
      <c r="E5" s="47"/>
      <c r="F5" s="47"/>
      <c r="G5" s="47"/>
      <c r="H5" s="47"/>
      <c r="I5" s="47"/>
      <c r="J5" s="47"/>
      <c r="K5" s="39"/>
      <c r="L5" s="39"/>
    </row>
    <row r="6" spans="1:12">
      <c r="A6" s="137" t="s">
        <v>58</v>
      </c>
      <c r="B6" s="137"/>
      <c r="C6" s="137"/>
      <c r="D6" s="137"/>
      <c r="E6" s="137"/>
      <c r="F6" s="137"/>
      <c r="G6" s="137"/>
      <c r="H6" s="137"/>
      <c r="I6" s="137"/>
      <c r="J6" s="137"/>
      <c r="K6" s="38"/>
      <c r="L6" s="38"/>
    </row>
    <row r="7" spans="1:12" ht="21" customHeight="1">
      <c r="A7" s="48" t="s">
        <v>0</v>
      </c>
      <c r="B7" s="50" t="s">
        <v>1</v>
      </c>
      <c r="C7" s="52" t="s">
        <v>2</v>
      </c>
      <c r="D7" s="52"/>
      <c r="E7" s="52"/>
      <c r="F7" s="52"/>
      <c r="G7" s="52"/>
      <c r="H7" s="52"/>
      <c r="I7" s="53" t="s">
        <v>50</v>
      </c>
      <c r="J7" s="53"/>
    </row>
    <row r="8" spans="1:12" ht="19.2" customHeight="1">
      <c r="A8" s="48"/>
      <c r="B8" s="50"/>
      <c r="C8" s="57" t="s">
        <v>3</v>
      </c>
      <c r="D8" s="54" t="s">
        <v>4</v>
      </c>
      <c r="E8" s="59" t="s">
        <v>5</v>
      </c>
      <c r="F8" s="59" t="s">
        <v>6</v>
      </c>
      <c r="G8" s="52" t="s">
        <v>48</v>
      </c>
      <c r="H8" s="52"/>
      <c r="I8" s="53"/>
      <c r="J8" s="53"/>
    </row>
    <row r="9" spans="1:12" ht="26.4">
      <c r="A9" s="49"/>
      <c r="B9" s="51"/>
      <c r="C9" s="58"/>
      <c r="D9" s="55"/>
      <c r="E9" s="55"/>
      <c r="F9" s="55"/>
      <c r="G9" s="30" t="s">
        <v>7</v>
      </c>
      <c r="H9" s="30" t="s">
        <v>8</v>
      </c>
      <c r="I9" s="2" t="s">
        <v>9</v>
      </c>
      <c r="J9" s="2" t="s">
        <v>10</v>
      </c>
    </row>
    <row r="10" spans="1:12" ht="18.75" customHeight="1">
      <c r="A10" s="71" t="s">
        <v>11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12" ht="16.5" customHeight="1">
      <c r="A11" s="5">
        <v>1</v>
      </c>
      <c r="B11" s="6" t="s">
        <v>72</v>
      </c>
      <c r="C11" s="31">
        <v>3</v>
      </c>
      <c r="D11" s="7">
        <v>3</v>
      </c>
      <c r="E11" s="7">
        <v>3</v>
      </c>
      <c r="F11" s="7">
        <v>3</v>
      </c>
      <c r="G11" s="7">
        <v>4</v>
      </c>
      <c r="H11" s="7">
        <v>4</v>
      </c>
      <c r="I11" s="43">
        <f>SUM(C11:F11)+ SUM(G11:H11)/2</f>
        <v>16</v>
      </c>
      <c r="J11" s="41">
        <f>I11*30</f>
        <v>480</v>
      </c>
    </row>
    <row r="12" spans="1:12">
      <c r="A12" s="40">
        <v>2</v>
      </c>
      <c r="B12" s="11" t="s">
        <v>43</v>
      </c>
      <c r="C12" s="32">
        <v>2</v>
      </c>
      <c r="D12" s="12">
        <v>2</v>
      </c>
      <c r="E12" s="12">
        <v>2</v>
      </c>
      <c r="F12" s="12">
        <v>3</v>
      </c>
      <c r="G12" s="12">
        <v>3</v>
      </c>
      <c r="H12" s="12">
        <v>3</v>
      </c>
      <c r="I12" s="43">
        <f t="shared" ref="I12:I26" si="0">SUM(C12:F12)+ SUM(G12:H12)/2</f>
        <v>12</v>
      </c>
      <c r="J12" s="41">
        <f t="shared" ref="J12:J26" si="1">I12*30</f>
        <v>360</v>
      </c>
    </row>
    <row r="13" spans="1:12" ht="15" customHeight="1">
      <c r="A13" s="40">
        <v>3</v>
      </c>
      <c r="B13" s="11" t="s">
        <v>51</v>
      </c>
      <c r="C13" s="32">
        <v>2</v>
      </c>
      <c r="D13" s="12">
        <v>2</v>
      </c>
      <c r="E13" s="12">
        <v>2</v>
      </c>
      <c r="F13" s="12">
        <v>1</v>
      </c>
      <c r="G13" s="12">
        <v>1</v>
      </c>
      <c r="H13" s="12">
        <v>1</v>
      </c>
      <c r="I13" s="43">
        <f t="shared" si="0"/>
        <v>8</v>
      </c>
      <c r="J13" s="41">
        <f t="shared" si="1"/>
        <v>240</v>
      </c>
    </row>
    <row r="14" spans="1:12">
      <c r="A14" s="40">
        <v>4</v>
      </c>
      <c r="B14" s="11" t="s">
        <v>52</v>
      </c>
      <c r="C14" s="32">
        <v>1</v>
      </c>
      <c r="D14" s="12"/>
      <c r="E14" s="12"/>
      <c r="F14" s="12"/>
      <c r="G14" s="12"/>
      <c r="H14" s="12"/>
      <c r="I14" s="43">
        <f t="shared" si="0"/>
        <v>1</v>
      </c>
      <c r="J14" s="41">
        <f t="shared" si="1"/>
        <v>30</v>
      </c>
    </row>
    <row r="15" spans="1:12" ht="15" customHeight="1">
      <c r="A15" s="40">
        <v>5</v>
      </c>
      <c r="B15" s="11" t="s">
        <v>12</v>
      </c>
      <c r="C15" s="32">
        <v>2</v>
      </c>
      <c r="D15" s="12">
        <v>2</v>
      </c>
      <c r="E15" s="12">
        <v>2</v>
      </c>
      <c r="F15" s="12">
        <v>1</v>
      </c>
      <c r="G15" s="12">
        <v>1</v>
      </c>
      <c r="H15" s="12">
        <v>1</v>
      </c>
      <c r="I15" s="43">
        <f t="shared" si="0"/>
        <v>8</v>
      </c>
      <c r="J15" s="41">
        <f t="shared" si="1"/>
        <v>240</v>
      </c>
    </row>
    <row r="16" spans="1:12" ht="15" customHeight="1">
      <c r="A16" s="40">
        <v>6</v>
      </c>
      <c r="B16" s="11" t="s">
        <v>13</v>
      </c>
      <c r="C16" s="32"/>
      <c r="D16" s="12"/>
      <c r="E16" s="12"/>
      <c r="F16" s="12">
        <v>1</v>
      </c>
      <c r="G16" s="12">
        <v>1</v>
      </c>
      <c r="H16" s="12">
        <v>1</v>
      </c>
      <c r="I16" s="43">
        <f t="shared" si="0"/>
        <v>2</v>
      </c>
      <c r="J16" s="41">
        <f t="shared" si="1"/>
        <v>60</v>
      </c>
    </row>
    <row r="17" spans="1:10" ht="14.25" customHeight="1">
      <c r="A17" s="40">
        <v>7</v>
      </c>
      <c r="B17" s="11" t="s">
        <v>14</v>
      </c>
      <c r="C17" s="32"/>
      <c r="D17" s="12">
        <v>1</v>
      </c>
      <c r="E17" s="12">
        <v>1</v>
      </c>
      <c r="F17" s="12"/>
      <c r="G17" s="12"/>
      <c r="H17" s="12"/>
      <c r="I17" s="43">
        <f t="shared" si="0"/>
        <v>2</v>
      </c>
      <c r="J17" s="41">
        <f t="shared" si="1"/>
        <v>60</v>
      </c>
    </row>
    <row r="18" spans="1:10" ht="13.5" customHeight="1">
      <c r="A18" s="40">
        <v>8</v>
      </c>
      <c r="B18" s="11" t="s">
        <v>15</v>
      </c>
      <c r="C18" s="32">
        <v>1</v>
      </c>
      <c r="D18" s="12">
        <v>1</v>
      </c>
      <c r="E18" s="12">
        <v>1</v>
      </c>
      <c r="F18" s="12">
        <v>1</v>
      </c>
      <c r="G18" s="12"/>
      <c r="H18" s="12"/>
      <c r="I18" s="43">
        <f t="shared" si="0"/>
        <v>4</v>
      </c>
      <c r="J18" s="41">
        <f t="shared" si="1"/>
        <v>120</v>
      </c>
    </row>
    <row r="19" spans="1:10">
      <c r="A19" s="40">
        <v>9</v>
      </c>
      <c r="B19" s="11" t="s">
        <v>16</v>
      </c>
      <c r="C19" s="32">
        <v>1</v>
      </c>
      <c r="D19" s="12">
        <v>1</v>
      </c>
      <c r="E19" s="12">
        <v>1</v>
      </c>
      <c r="F19" s="12">
        <v>1</v>
      </c>
      <c r="G19" s="12"/>
      <c r="H19" s="12"/>
      <c r="I19" s="43">
        <f t="shared" si="0"/>
        <v>4</v>
      </c>
      <c r="J19" s="41">
        <f t="shared" si="1"/>
        <v>120</v>
      </c>
    </row>
    <row r="20" spans="1:10">
      <c r="A20" s="40">
        <v>10</v>
      </c>
      <c r="B20" s="11" t="s">
        <v>17</v>
      </c>
      <c r="C20" s="32">
        <v>1</v>
      </c>
      <c r="D20" s="12">
        <v>1</v>
      </c>
      <c r="E20" s="12">
        <v>1</v>
      </c>
      <c r="F20" s="12">
        <v>1</v>
      </c>
      <c r="G20" s="12"/>
      <c r="H20" s="12"/>
      <c r="I20" s="43">
        <f t="shared" si="0"/>
        <v>4</v>
      </c>
      <c r="J20" s="41">
        <f t="shared" si="1"/>
        <v>120</v>
      </c>
    </row>
    <row r="21" spans="1:10" ht="16.5" customHeight="1">
      <c r="A21" s="40">
        <v>11</v>
      </c>
      <c r="B21" s="11" t="s">
        <v>18</v>
      </c>
      <c r="C21" s="32">
        <v>1</v>
      </c>
      <c r="D21" s="12">
        <v>1</v>
      </c>
      <c r="E21" s="12">
        <v>1</v>
      </c>
      <c r="F21" s="12">
        <v>1</v>
      </c>
      <c r="G21" s="12"/>
      <c r="H21" s="12"/>
      <c r="I21" s="43">
        <f t="shared" si="0"/>
        <v>4</v>
      </c>
      <c r="J21" s="41">
        <f t="shared" si="1"/>
        <v>120</v>
      </c>
    </row>
    <row r="22" spans="1:10" ht="17.25" customHeight="1">
      <c r="A22" s="40">
        <v>12</v>
      </c>
      <c r="B22" s="11" t="s">
        <v>42</v>
      </c>
      <c r="C22" s="32">
        <v>3</v>
      </c>
      <c r="D22" s="12">
        <v>3</v>
      </c>
      <c r="E22" s="12">
        <v>4</v>
      </c>
      <c r="F22" s="12">
        <v>4</v>
      </c>
      <c r="G22" s="12">
        <v>4</v>
      </c>
      <c r="H22" s="12">
        <v>4</v>
      </c>
      <c r="I22" s="43">
        <f t="shared" si="0"/>
        <v>18</v>
      </c>
      <c r="J22" s="41">
        <f t="shared" si="1"/>
        <v>540</v>
      </c>
    </row>
    <row r="23" spans="1:10" ht="14.25" customHeight="1">
      <c r="A23" s="40">
        <v>13</v>
      </c>
      <c r="B23" s="11" t="s">
        <v>19</v>
      </c>
      <c r="C23" s="32">
        <v>1</v>
      </c>
      <c r="D23" s="12">
        <v>1</v>
      </c>
      <c r="E23" s="12">
        <v>1</v>
      </c>
      <c r="F23" s="12"/>
      <c r="G23" s="12"/>
      <c r="H23" s="12"/>
      <c r="I23" s="43">
        <f t="shared" si="0"/>
        <v>3</v>
      </c>
      <c r="J23" s="41">
        <f t="shared" si="1"/>
        <v>90</v>
      </c>
    </row>
    <row r="24" spans="1:10" ht="15" customHeight="1">
      <c r="A24" s="40">
        <v>14</v>
      </c>
      <c r="B24" s="11" t="s">
        <v>20</v>
      </c>
      <c r="C24" s="32">
        <v>3</v>
      </c>
      <c r="D24" s="12">
        <v>3</v>
      </c>
      <c r="E24" s="12">
        <v>3</v>
      </c>
      <c r="F24" s="12">
        <v>3</v>
      </c>
      <c r="G24" s="12">
        <v>3</v>
      </c>
      <c r="H24" s="12">
        <v>3</v>
      </c>
      <c r="I24" s="43">
        <f t="shared" si="0"/>
        <v>15</v>
      </c>
      <c r="J24" s="41">
        <f t="shared" si="1"/>
        <v>450</v>
      </c>
    </row>
    <row r="25" spans="1:10" ht="15" customHeight="1">
      <c r="A25" s="40">
        <v>15</v>
      </c>
      <c r="B25" s="11" t="s">
        <v>21</v>
      </c>
      <c r="C25" s="32">
        <v>1</v>
      </c>
      <c r="D25" s="12"/>
      <c r="E25" s="12"/>
      <c r="F25" s="12"/>
      <c r="G25" s="12"/>
      <c r="H25" s="12"/>
      <c r="I25" s="43">
        <f t="shared" si="0"/>
        <v>1</v>
      </c>
      <c r="J25" s="41">
        <f t="shared" si="1"/>
        <v>30</v>
      </c>
    </row>
    <row r="26" spans="1:10" ht="15" customHeight="1">
      <c r="A26" s="40">
        <v>16</v>
      </c>
      <c r="B26" s="11" t="s">
        <v>22</v>
      </c>
      <c r="C26" s="32">
        <v>1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43">
        <f t="shared" si="0"/>
        <v>5</v>
      </c>
      <c r="J26" s="41">
        <f t="shared" si="1"/>
        <v>150</v>
      </c>
    </row>
    <row r="27" spans="1:10">
      <c r="A27" s="61" t="s">
        <v>23</v>
      </c>
      <c r="B27" s="62"/>
      <c r="C27" s="67">
        <f>SUM(C11:C26)</f>
        <v>23</v>
      </c>
      <c r="D27" s="65">
        <f t="shared" ref="D27:I27" si="2">SUM(D11:D26)</f>
        <v>22</v>
      </c>
      <c r="E27" s="69">
        <f t="shared" si="2"/>
        <v>23</v>
      </c>
      <c r="F27" s="69">
        <f t="shared" si="2"/>
        <v>21</v>
      </c>
      <c r="G27" s="41">
        <f t="shared" si="2"/>
        <v>18</v>
      </c>
      <c r="H27" s="41">
        <f t="shared" si="2"/>
        <v>18</v>
      </c>
      <c r="I27" s="60">
        <f t="shared" si="2"/>
        <v>107</v>
      </c>
      <c r="J27" s="60">
        <f>SUM(J11:J26)</f>
        <v>3210</v>
      </c>
    </row>
    <row r="28" spans="1:10">
      <c r="A28" s="63"/>
      <c r="B28" s="64"/>
      <c r="C28" s="68"/>
      <c r="D28" s="107"/>
      <c r="E28" s="107"/>
      <c r="F28" s="70"/>
      <c r="G28" s="60">
        <f>(G27+H27)/2</f>
        <v>18</v>
      </c>
      <c r="H28" s="60"/>
      <c r="I28" s="60"/>
      <c r="J28" s="60"/>
    </row>
    <row r="29" spans="1:10" ht="15" customHeight="1">
      <c r="A29" s="71" t="s">
        <v>24</v>
      </c>
      <c r="B29" s="72"/>
      <c r="C29" s="72"/>
      <c r="D29" s="72"/>
      <c r="E29" s="72"/>
      <c r="F29" s="72"/>
      <c r="G29" s="72"/>
      <c r="H29" s="72"/>
      <c r="I29" s="72"/>
      <c r="J29" s="73"/>
    </row>
    <row r="30" spans="1:10" ht="15.75" customHeight="1">
      <c r="A30" s="40">
        <v>1</v>
      </c>
      <c r="B30" s="11" t="s">
        <v>33</v>
      </c>
      <c r="C30" s="33">
        <v>1</v>
      </c>
      <c r="D30" s="12">
        <v>1</v>
      </c>
      <c r="E30" s="12">
        <v>2</v>
      </c>
      <c r="F30" s="12">
        <v>2</v>
      </c>
      <c r="G30" s="12">
        <v>2</v>
      </c>
      <c r="H30" s="12">
        <v>2</v>
      </c>
      <c r="I30" s="43">
        <f t="shared" ref="I30" si="3">SUM(C30:F30)+ SUM(G30:H30)/2</f>
        <v>8</v>
      </c>
      <c r="J30" s="41">
        <f>I30*30</f>
        <v>240</v>
      </c>
    </row>
    <row r="31" spans="1:10">
      <c r="A31" s="74" t="s">
        <v>25</v>
      </c>
      <c r="B31" s="75"/>
      <c r="C31" s="67">
        <f t="shared" ref="C31:J31" si="4">SUM(C30:C30)</f>
        <v>1</v>
      </c>
      <c r="D31" s="65">
        <f t="shared" si="4"/>
        <v>1</v>
      </c>
      <c r="E31" s="69">
        <f t="shared" si="4"/>
        <v>2</v>
      </c>
      <c r="F31" s="69">
        <f t="shared" si="4"/>
        <v>2</v>
      </c>
      <c r="G31" s="41">
        <f t="shared" si="4"/>
        <v>2</v>
      </c>
      <c r="H31" s="41">
        <f t="shared" si="4"/>
        <v>2</v>
      </c>
      <c r="I31" s="78">
        <f t="shared" si="4"/>
        <v>8</v>
      </c>
      <c r="J31" s="60">
        <f t="shared" si="4"/>
        <v>240</v>
      </c>
    </row>
    <row r="32" spans="1:10" ht="15" customHeight="1">
      <c r="A32" s="76"/>
      <c r="B32" s="77"/>
      <c r="C32" s="68"/>
      <c r="D32" s="107"/>
      <c r="E32" s="107"/>
      <c r="F32" s="70"/>
      <c r="G32" s="60">
        <f>(G31+H31)/2</f>
        <v>2</v>
      </c>
      <c r="H32" s="60"/>
      <c r="I32" s="79"/>
      <c r="J32" s="60"/>
    </row>
    <row r="33" spans="1:10" ht="21" customHeight="1">
      <c r="A33" s="80" t="s">
        <v>26</v>
      </c>
      <c r="B33" s="81"/>
      <c r="C33" s="81"/>
      <c r="D33" s="81"/>
      <c r="E33" s="81"/>
      <c r="F33" s="81"/>
      <c r="G33" s="81"/>
      <c r="H33" s="81"/>
      <c r="I33" s="81"/>
      <c r="J33" s="82"/>
    </row>
    <row r="34" spans="1:10" ht="16.5" customHeight="1">
      <c r="A34" s="40">
        <v>1</v>
      </c>
      <c r="B34" s="11" t="s">
        <v>34</v>
      </c>
      <c r="C34" s="33">
        <v>2</v>
      </c>
      <c r="D34" s="13"/>
      <c r="E34" s="40"/>
      <c r="F34" s="40"/>
      <c r="G34" s="40"/>
      <c r="H34" s="40"/>
      <c r="I34" s="43">
        <f>SUM(C34:F34)+ SUM(G34:H34)/2</f>
        <v>2</v>
      </c>
      <c r="J34" s="41">
        <f>I34*30</f>
        <v>60</v>
      </c>
    </row>
    <row r="35" spans="1:10" ht="18.600000000000001" customHeight="1">
      <c r="A35" s="40">
        <v>2</v>
      </c>
      <c r="B35" s="11" t="s">
        <v>46</v>
      </c>
      <c r="C35" s="33">
        <v>2</v>
      </c>
      <c r="D35" s="13"/>
      <c r="E35" s="40"/>
      <c r="F35" s="40"/>
      <c r="G35" s="40"/>
      <c r="H35" s="40"/>
      <c r="I35" s="43">
        <f t="shared" ref="I35:I42" si="5">SUM(C35:F35)+ SUM(G35:H35)/2</f>
        <v>2</v>
      </c>
      <c r="J35" s="41">
        <f t="shared" ref="J35:J36" si="6">I35*30</f>
        <v>60</v>
      </c>
    </row>
    <row r="36" spans="1:10" ht="16.5" customHeight="1">
      <c r="A36" s="40">
        <v>3</v>
      </c>
      <c r="B36" s="11" t="s">
        <v>35</v>
      </c>
      <c r="C36" s="33">
        <v>2</v>
      </c>
      <c r="D36" s="13"/>
      <c r="E36" s="40"/>
      <c r="F36" s="40"/>
      <c r="G36" s="40"/>
      <c r="H36" s="40"/>
      <c r="I36" s="43">
        <f t="shared" si="5"/>
        <v>2</v>
      </c>
      <c r="J36" s="41">
        <f t="shared" si="6"/>
        <v>60</v>
      </c>
    </row>
    <row r="37" spans="1:10">
      <c r="A37" s="40">
        <v>4</v>
      </c>
      <c r="B37" s="11" t="s">
        <v>36</v>
      </c>
      <c r="C37" s="33">
        <v>3</v>
      </c>
      <c r="D37" s="13">
        <v>2</v>
      </c>
      <c r="E37" s="40"/>
      <c r="F37" s="40"/>
      <c r="G37" s="40"/>
      <c r="H37" s="40"/>
      <c r="I37" s="43">
        <f t="shared" si="5"/>
        <v>5</v>
      </c>
      <c r="J37" s="41">
        <f>I37*30</f>
        <v>150</v>
      </c>
    </row>
    <row r="38" spans="1:10">
      <c r="A38" s="40">
        <v>5</v>
      </c>
      <c r="B38" s="11" t="s">
        <v>37</v>
      </c>
      <c r="C38" s="33">
        <v>2</v>
      </c>
      <c r="D38" s="13">
        <v>2</v>
      </c>
      <c r="E38" s="40"/>
      <c r="F38" s="40"/>
      <c r="G38" s="40"/>
      <c r="H38" s="40"/>
      <c r="I38" s="43">
        <f t="shared" si="5"/>
        <v>4</v>
      </c>
      <c r="J38" s="41">
        <f>I38*30</f>
        <v>120</v>
      </c>
    </row>
    <row r="39" spans="1:10">
      <c r="A39" s="40">
        <v>6</v>
      </c>
      <c r="B39" s="11" t="s">
        <v>59</v>
      </c>
      <c r="C39" s="33"/>
      <c r="D39" s="13"/>
      <c r="E39" s="40">
        <v>1</v>
      </c>
      <c r="F39" s="40"/>
      <c r="G39" s="40"/>
      <c r="H39" s="40"/>
      <c r="I39" s="43">
        <f t="shared" si="5"/>
        <v>1</v>
      </c>
      <c r="J39" s="41">
        <f t="shared" ref="J39:J44" si="7">I39*30</f>
        <v>30</v>
      </c>
    </row>
    <row r="40" spans="1:10">
      <c r="A40" s="40">
        <v>7</v>
      </c>
      <c r="B40" s="11" t="s">
        <v>60</v>
      </c>
      <c r="C40" s="33"/>
      <c r="D40" s="13"/>
      <c r="E40" s="40">
        <v>2</v>
      </c>
      <c r="F40" s="40"/>
      <c r="G40" s="40"/>
      <c r="H40" s="40"/>
      <c r="I40" s="43">
        <f t="shared" si="5"/>
        <v>2</v>
      </c>
      <c r="J40" s="41">
        <f t="shared" si="7"/>
        <v>60</v>
      </c>
    </row>
    <row r="41" spans="1:10">
      <c r="A41" s="40">
        <v>8</v>
      </c>
      <c r="B41" s="11" t="s">
        <v>61</v>
      </c>
      <c r="C41" s="33"/>
      <c r="D41" s="13"/>
      <c r="E41" s="40"/>
      <c r="F41" s="40">
        <v>2</v>
      </c>
      <c r="G41" s="40">
        <v>2</v>
      </c>
      <c r="H41" s="40"/>
      <c r="I41" s="43">
        <f t="shared" si="5"/>
        <v>3</v>
      </c>
      <c r="J41" s="41">
        <f t="shared" si="7"/>
        <v>90</v>
      </c>
    </row>
    <row r="42" spans="1:10" ht="17.399999999999999" customHeight="1">
      <c r="A42" s="40">
        <v>9</v>
      </c>
      <c r="B42" s="11" t="s">
        <v>62</v>
      </c>
      <c r="C42" s="33"/>
      <c r="D42" s="13"/>
      <c r="E42" s="40"/>
      <c r="F42" s="40">
        <v>2</v>
      </c>
      <c r="G42" s="40">
        <v>2</v>
      </c>
      <c r="H42" s="40"/>
      <c r="I42" s="43">
        <f t="shared" si="5"/>
        <v>3</v>
      </c>
      <c r="J42" s="41">
        <f t="shared" si="7"/>
        <v>90</v>
      </c>
    </row>
    <row r="43" spans="1:10" ht="17.399999999999999" customHeight="1">
      <c r="A43" s="40">
        <v>10</v>
      </c>
      <c r="B43" s="11" t="s">
        <v>47</v>
      </c>
      <c r="C43" s="33"/>
      <c r="D43" s="13"/>
      <c r="E43" s="40"/>
      <c r="F43" s="40">
        <v>1</v>
      </c>
      <c r="G43" s="40">
        <v>2</v>
      </c>
      <c r="H43" s="40"/>
      <c r="I43" s="43">
        <f t="shared" ref="I43" si="8">SUM(C43:F43)+ SUM(G43:H43)/2</f>
        <v>2</v>
      </c>
      <c r="J43" s="41">
        <f t="shared" si="7"/>
        <v>60</v>
      </c>
    </row>
    <row r="44" spans="1:10" ht="17.399999999999999" customHeight="1">
      <c r="A44" s="40">
        <v>11</v>
      </c>
      <c r="B44" s="3" t="s">
        <v>70</v>
      </c>
      <c r="C44" s="33"/>
      <c r="D44" s="13"/>
      <c r="E44" s="4">
        <v>2</v>
      </c>
      <c r="F44" s="4"/>
      <c r="G44" s="4"/>
      <c r="H44" s="4"/>
      <c r="I44" s="43">
        <f t="shared" ref="I44" si="9">SUM(C44:F44)+ SUM(G44:H44)/2</f>
        <v>2</v>
      </c>
      <c r="J44" s="41">
        <f t="shared" si="7"/>
        <v>60</v>
      </c>
    </row>
    <row r="45" spans="1:10" ht="15" customHeight="1">
      <c r="A45" s="74" t="s">
        <v>25</v>
      </c>
      <c r="B45" s="83"/>
      <c r="C45" s="67">
        <f t="shared" ref="C45:J45" si="10">SUM(C34:C44)</f>
        <v>11</v>
      </c>
      <c r="D45" s="65">
        <f t="shared" si="10"/>
        <v>4</v>
      </c>
      <c r="E45" s="78">
        <f t="shared" si="10"/>
        <v>5</v>
      </c>
      <c r="F45" s="60">
        <f t="shared" si="10"/>
        <v>5</v>
      </c>
      <c r="G45" s="41">
        <f t="shared" si="10"/>
        <v>6</v>
      </c>
      <c r="H45" s="41">
        <f t="shared" si="10"/>
        <v>0</v>
      </c>
      <c r="I45" s="69">
        <f t="shared" si="10"/>
        <v>28</v>
      </c>
      <c r="J45" s="69">
        <f t="shared" si="10"/>
        <v>840</v>
      </c>
    </row>
    <row r="46" spans="1:10" ht="14.25" customHeight="1">
      <c r="A46" s="76"/>
      <c r="B46" s="84"/>
      <c r="C46" s="68"/>
      <c r="D46" s="107"/>
      <c r="E46" s="136"/>
      <c r="F46" s="87"/>
      <c r="G46" s="88">
        <f>(G45+H45)/2</f>
        <v>3</v>
      </c>
      <c r="H46" s="89"/>
      <c r="I46" s="70"/>
      <c r="J46" s="70"/>
    </row>
    <row r="47" spans="1:10" ht="17.25" customHeight="1">
      <c r="A47" s="90" t="s">
        <v>69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>
      <c r="A48" s="40">
        <v>1</v>
      </c>
      <c r="B48" s="11" t="s">
        <v>38</v>
      </c>
      <c r="C48" s="32"/>
      <c r="D48" s="13">
        <v>3</v>
      </c>
      <c r="E48" s="40">
        <v>2</v>
      </c>
      <c r="F48" s="40"/>
      <c r="G48" s="40"/>
      <c r="H48" s="40"/>
      <c r="I48" s="43">
        <f t="shared" ref="I48:I53" si="11">SUM(C48:F48)+ SUM(G48:H48)/2</f>
        <v>5</v>
      </c>
      <c r="J48" s="41">
        <f t="shared" ref="J48:J53" si="12">I48*30</f>
        <v>150</v>
      </c>
    </row>
    <row r="49" spans="1:10">
      <c r="A49" s="40">
        <v>2</v>
      </c>
      <c r="B49" s="11" t="s">
        <v>39</v>
      </c>
      <c r="C49" s="33"/>
      <c r="D49" s="13">
        <v>4</v>
      </c>
      <c r="E49" s="40">
        <v>3</v>
      </c>
      <c r="F49" s="40"/>
      <c r="G49" s="40"/>
      <c r="H49" s="40"/>
      <c r="I49" s="43">
        <f t="shared" si="11"/>
        <v>7</v>
      </c>
      <c r="J49" s="41">
        <f t="shared" si="12"/>
        <v>210</v>
      </c>
    </row>
    <row r="50" spans="1:10">
      <c r="A50" s="40">
        <v>3</v>
      </c>
      <c r="B50" s="11" t="s">
        <v>63</v>
      </c>
      <c r="C50" s="33"/>
      <c r="D50" s="13"/>
      <c r="E50" s="40">
        <v>2</v>
      </c>
      <c r="F50" s="40">
        <v>2</v>
      </c>
      <c r="G50" s="40"/>
      <c r="H50" s="40"/>
      <c r="I50" s="43">
        <f t="shared" si="11"/>
        <v>4</v>
      </c>
      <c r="J50" s="41">
        <f t="shared" si="12"/>
        <v>120</v>
      </c>
    </row>
    <row r="51" spans="1:10">
      <c r="A51" s="40">
        <v>4</v>
      </c>
      <c r="B51" s="11" t="s">
        <v>64</v>
      </c>
      <c r="C51" s="33"/>
      <c r="D51" s="13"/>
      <c r="E51" s="40"/>
      <c r="F51" s="40">
        <v>3</v>
      </c>
      <c r="G51" s="40">
        <v>4</v>
      </c>
      <c r="H51" s="40"/>
      <c r="I51" s="43">
        <f t="shared" si="11"/>
        <v>5</v>
      </c>
      <c r="J51" s="41">
        <f t="shared" si="12"/>
        <v>150</v>
      </c>
    </row>
    <row r="52" spans="1:10">
      <c r="A52" s="40">
        <v>5</v>
      </c>
      <c r="B52" s="11" t="s">
        <v>65</v>
      </c>
      <c r="C52" s="33"/>
      <c r="D52" s="13"/>
      <c r="E52" s="40"/>
      <c r="F52" s="40">
        <v>3</v>
      </c>
      <c r="G52" s="40">
        <v>4</v>
      </c>
      <c r="H52" s="40"/>
      <c r="I52" s="43">
        <f t="shared" ref="I52" si="13">SUM(C52:F52)+ SUM(G52:H52)/2</f>
        <v>5</v>
      </c>
      <c r="J52" s="41">
        <f t="shared" si="12"/>
        <v>150</v>
      </c>
    </row>
    <row r="53" spans="1:10">
      <c r="A53" s="40">
        <v>6</v>
      </c>
      <c r="B53" s="11" t="s">
        <v>71</v>
      </c>
      <c r="C53" s="33"/>
      <c r="D53" s="13">
        <v>2</v>
      </c>
      <c r="E53" s="40"/>
      <c r="F53" s="40"/>
      <c r="G53" s="40"/>
      <c r="H53" s="40"/>
      <c r="I53" s="43">
        <f t="shared" si="11"/>
        <v>2</v>
      </c>
      <c r="J53" s="41">
        <f t="shared" si="12"/>
        <v>60</v>
      </c>
    </row>
    <row r="54" spans="1:10">
      <c r="A54" s="74" t="s">
        <v>25</v>
      </c>
      <c r="B54" s="83"/>
      <c r="C54" s="67"/>
      <c r="D54" s="65">
        <f t="shared" ref="D54:J54" si="14">SUM(D48:D53)</f>
        <v>9</v>
      </c>
      <c r="E54" s="78">
        <f t="shared" si="14"/>
        <v>7</v>
      </c>
      <c r="F54" s="60">
        <f t="shared" si="14"/>
        <v>8</v>
      </c>
      <c r="G54" s="41">
        <f t="shared" si="14"/>
        <v>8</v>
      </c>
      <c r="H54" s="41">
        <f t="shared" si="14"/>
        <v>0</v>
      </c>
      <c r="I54" s="69">
        <f t="shared" si="14"/>
        <v>28</v>
      </c>
      <c r="J54" s="69">
        <f t="shared" si="14"/>
        <v>840</v>
      </c>
    </row>
    <row r="55" spans="1:10" ht="13.5" customHeight="1">
      <c r="A55" s="76"/>
      <c r="B55" s="84"/>
      <c r="C55" s="68"/>
      <c r="D55" s="107"/>
      <c r="E55" s="136"/>
      <c r="F55" s="87"/>
      <c r="G55" s="88">
        <f>(G54+H54)/2</f>
        <v>4</v>
      </c>
      <c r="H55" s="89"/>
      <c r="I55" s="70"/>
      <c r="J55" s="70"/>
    </row>
    <row r="56" spans="1:10" ht="13.5" customHeight="1">
      <c r="A56" s="97" t="s">
        <v>27</v>
      </c>
      <c r="B56" s="98"/>
      <c r="C56" s="67">
        <f t="shared" ref="C56:J56" si="15">C45+C54</f>
        <v>11</v>
      </c>
      <c r="D56" s="65">
        <f t="shared" si="15"/>
        <v>13</v>
      </c>
      <c r="E56" s="78">
        <f t="shared" si="15"/>
        <v>12</v>
      </c>
      <c r="F56" s="60">
        <f t="shared" si="15"/>
        <v>13</v>
      </c>
      <c r="G56" s="41">
        <f t="shared" si="15"/>
        <v>14</v>
      </c>
      <c r="H56" s="41">
        <f t="shared" si="15"/>
        <v>0</v>
      </c>
      <c r="I56" s="69">
        <f t="shared" si="15"/>
        <v>56</v>
      </c>
      <c r="J56" s="69">
        <f t="shared" si="15"/>
        <v>1680</v>
      </c>
    </row>
    <row r="57" spans="1:10" ht="13.5" customHeight="1">
      <c r="A57" s="99"/>
      <c r="B57" s="100"/>
      <c r="C57" s="68"/>
      <c r="D57" s="107"/>
      <c r="E57" s="136"/>
      <c r="F57" s="87"/>
      <c r="G57" s="88">
        <f>(G56+H56)/2</f>
        <v>7</v>
      </c>
      <c r="H57" s="89"/>
      <c r="I57" s="70"/>
      <c r="J57" s="70"/>
    </row>
    <row r="58" spans="1:10">
      <c r="A58" s="91" t="s">
        <v>28</v>
      </c>
      <c r="B58" s="92"/>
      <c r="C58" s="67">
        <f t="shared" ref="C58:J58" si="16">SUM(C27,C31,C45,C54)</f>
        <v>35</v>
      </c>
      <c r="D58" s="65">
        <f t="shared" si="16"/>
        <v>36</v>
      </c>
      <c r="E58" s="78">
        <f t="shared" si="16"/>
        <v>37</v>
      </c>
      <c r="F58" s="60">
        <f t="shared" si="16"/>
        <v>36</v>
      </c>
      <c r="G58" s="41">
        <f t="shared" si="16"/>
        <v>34</v>
      </c>
      <c r="H58" s="41">
        <f t="shared" si="16"/>
        <v>20</v>
      </c>
      <c r="I58" s="69">
        <f t="shared" si="16"/>
        <v>171</v>
      </c>
      <c r="J58" s="69">
        <f t="shared" si="16"/>
        <v>5130</v>
      </c>
    </row>
    <row r="59" spans="1:10" ht="18" customHeight="1">
      <c r="A59" s="93"/>
      <c r="B59" s="94"/>
      <c r="C59" s="68"/>
      <c r="D59" s="107"/>
      <c r="E59" s="136"/>
      <c r="F59" s="87"/>
      <c r="G59" s="95">
        <f>(G58+H58)/2</f>
        <v>27</v>
      </c>
      <c r="H59" s="96"/>
      <c r="I59" s="70"/>
      <c r="J59" s="70"/>
    </row>
    <row r="60" spans="1:10" ht="18.75" customHeight="1">
      <c r="A60" s="40">
        <v>1</v>
      </c>
      <c r="B60" s="11" t="s">
        <v>40</v>
      </c>
      <c r="C60" s="34" t="s">
        <v>68</v>
      </c>
      <c r="D60" s="14" t="s">
        <v>68</v>
      </c>
      <c r="E60" s="15" t="s">
        <v>68</v>
      </c>
      <c r="F60" s="15"/>
      <c r="G60" s="16"/>
      <c r="H60" s="16"/>
      <c r="I60" s="43"/>
      <c r="J60" s="41">
        <v>42</v>
      </c>
    </row>
    <row r="61" spans="1:10">
      <c r="A61" s="40">
        <v>2</v>
      </c>
      <c r="B61" s="11" t="s">
        <v>41</v>
      </c>
      <c r="C61" s="33">
        <v>2</v>
      </c>
      <c r="D61" s="12">
        <v>2</v>
      </c>
      <c r="E61" s="16">
        <v>2</v>
      </c>
      <c r="F61" s="16">
        <v>2</v>
      </c>
      <c r="G61" s="16">
        <v>2</v>
      </c>
      <c r="H61" s="16">
        <v>2</v>
      </c>
      <c r="I61" s="43">
        <f t="shared" ref="I61" si="17">SUM(C61:F61)+ SUM(G61:H61)/2</f>
        <v>10</v>
      </c>
      <c r="J61" s="41">
        <f>I61*30</f>
        <v>300</v>
      </c>
    </row>
    <row r="62" spans="1:10">
      <c r="A62" s="40">
        <v>3</v>
      </c>
      <c r="B62" s="17" t="s">
        <v>53</v>
      </c>
      <c r="C62" s="35"/>
      <c r="D62" s="18" t="s">
        <v>54</v>
      </c>
      <c r="E62" s="18" t="s">
        <v>54</v>
      </c>
      <c r="F62" s="18"/>
      <c r="G62" s="101"/>
      <c r="H62" s="102"/>
      <c r="I62" s="41"/>
      <c r="J62" s="42">
        <v>10</v>
      </c>
    </row>
    <row r="63" spans="1:10">
      <c r="A63" s="78" t="s">
        <v>29</v>
      </c>
      <c r="B63" s="103"/>
      <c r="C63" s="106">
        <f>C58+C61</f>
        <v>37</v>
      </c>
      <c r="D63" s="105">
        <f>D58+D61</f>
        <v>38</v>
      </c>
      <c r="E63" s="105">
        <f t="shared" ref="E63:F63" si="18">E58+E61</f>
        <v>39</v>
      </c>
      <c r="F63" s="105">
        <f t="shared" si="18"/>
        <v>38</v>
      </c>
      <c r="G63" s="20">
        <f>G58+G61</f>
        <v>36</v>
      </c>
      <c r="H63" s="20">
        <f>H58+H61</f>
        <v>22</v>
      </c>
      <c r="I63" s="108">
        <f>I58+I60+I61</f>
        <v>181</v>
      </c>
      <c r="J63" s="110">
        <f>J58+J60+J61+J62</f>
        <v>5482</v>
      </c>
    </row>
    <row r="64" spans="1:10">
      <c r="A64" s="79"/>
      <c r="B64" s="104"/>
      <c r="C64" s="68"/>
      <c r="D64" s="107"/>
      <c r="E64" s="107"/>
      <c r="F64" s="107"/>
      <c r="G64" s="112">
        <f>(G63+H63)/2</f>
        <v>29</v>
      </c>
      <c r="H64" s="113"/>
      <c r="I64" s="109"/>
      <c r="J64" s="111"/>
    </row>
    <row r="65" spans="1:10" ht="30" customHeight="1">
      <c r="A65" s="115" t="s">
        <v>74</v>
      </c>
      <c r="B65" s="116"/>
      <c r="C65" s="116"/>
      <c r="D65" s="116"/>
      <c r="E65" s="116"/>
      <c r="F65" s="116"/>
      <c r="G65" s="116"/>
      <c r="H65" s="116"/>
      <c r="I65" s="116"/>
      <c r="J65" s="117"/>
    </row>
    <row r="66" spans="1:10" ht="23.4" customHeight="1">
      <c r="A66" s="118" t="s">
        <v>66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>
      <c r="A67" s="21"/>
      <c r="B67" s="114" t="s">
        <v>30</v>
      </c>
      <c r="C67" s="114"/>
      <c r="D67" s="114"/>
      <c r="E67" s="88" t="s">
        <v>56</v>
      </c>
      <c r="F67" s="89"/>
      <c r="G67" s="60" t="s">
        <v>31</v>
      </c>
      <c r="H67" s="60"/>
      <c r="I67" s="60"/>
      <c r="J67" s="22"/>
    </row>
    <row r="68" spans="1:10" ht="15" customHeight="1">
      <c r="A68" s="21"/>
      <c r="B68" s="120" t="s">
        <v>55</v>
      </c>
      <c r="C68" s="121"/>
      <c r="D68" s="122"/>
      <c r="E68" s="123">
        <v>4</v>
      </c>
      <c r="F68" s="124"/>
      <c r="G68" s="123">
        <v>140</v>
      </c>
      <c r="H68" s="125"/>
      <c r="I68" s="124"/>
      <c r="J68" s="126"/>
    </row>
    <row r="69" spans="1:10">
      <c r="A69" s="21"/>
      <c r="B69" s="127" t="s">
        <v>57</v>
      </c>
      <c r="C69" s="121"/>
      <c r="D69" s="122"/>
      <c r="E69" s="128">
        <v>4</v>
      </c>
      <c r="F69" s="129"/>
      <c r="G69" s="128">
        <v>140</v>
      </c>
      <c r="H69" s="130"/>
      <c r="I69" s="129"/>
      <c r="J69" s="126"/>
    </row>
    <row r="70" spans="1:10">
      <c r="A70" s="21"/>
      <c r="B70" s="131" t="s">
        <v>32</v>
      </c>
      <c r="C70" s="132"/>
      <c r="D70" s="133"/>
      <c r="E70" s="88">
        <v>8</v>
      </c>
      <c r="F70" s="89"/>
      <c r="G70" s="88">
        <f>SUM(G68:G69)</f>
        <v>280</v>
      </c>
      <c r="H70" s="134"/>
      <c r="I70" s="89"/>
      <c r="J70" s="23"/>
    </row>
    <row r="71" spans="1:10">
      <c r="A71" s="135" t="s">
        <v>45</v>
      </c>
      <c r="B71" s="135"/>
      <c r="C71" s="135"/>
      <c r="D71" s="135"/>
      <c r="E71" s="135"/>
      <c r="F71" s="135"/>
      <c r="G71" s="135"/>
      <c r="H71" s="135"/>
      <c r="I71" s="135"/>
      <c r="J71" s="135"/>
    </row>
    <row r="72" spans="1:10">
      <c r="A72" s="135" t="s">
        <v>77</v>
      </c>
      <c r="B72" s="135"/>
      <c r="C72" s="135"/>
      <c r="D72" s="135"/>
      <c r="E72" s="135"/>
      <c r="F72" s="135"/>
      <c r="G72" s="135"/>
      <c r="H72" s="135"/>
      <c r="I72" s="135"/>
      <c r="J72" s="135"/>
    </row>
    <row r="73" spans="1:10">
      <c r="A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</row>
    <row r="80" spans="1:10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</sheetData>
  <mergeCells count="93">
    <mergeCell ref="A6:J6"/>
    <mergeCell ref="A1:J1"/>
    <mergeCell ref="A2:J2"/>
    <mergeCell ref="A3:J3"/>
    <mergeCell ref="A4:J4"/>
    <mergeCell ref="A5:J5"/>
    <mergeCell ref="A7:A9"/>
    <mergeCell ref="B7:B9"/>
    <mergeCell ref="C7:H7"/>
    <mergeCell ref="I7:J8"/>
    <mergeCell ref="C8:C9"/>
    <mergeCell ref="D8:D9"/>
    <mergeCell ref="E8:E9"/>
    <mergeCell ref="F8:F9"/>
    <mergeCell ref="G8:H8"/>
    <mergeCell ref="A10:J10"/>
    <mergeCell ref="A27:B28"/>
    <mergeCell ref="C27:C28"/>
    <mergeCell ref="D27:D28"/>
    <mergeCell ref="E27:E28"/>
    <mergeCell ref="F27:F28"/>
    <mergeCell ref="I27:I28"/>
    <mergeCell ref="J27:J28"/>
    <mergeCell ref="G28:H28"/>
    <mergeCell ref="A29:J29"/>
    <mergeCell ref="A31:B32"/>
    <mergeCell ref="C31:C32"/>
    <mergeCell ref="D31:D32"/>
    <mergeCell ref="E31:E32"/>
    <mergeCell ref="F31:F32"/>
    <mergeCell ref="I31:I32"/>
    <mergeCell ref="J31:J32"/>
    <mergeCell ref="G32:H32"/>
    <mergeCell ref="A33:J33"/>
    <mergeCell ref="A45:B46"/>
    <mergeCell ref="C45:C46"/>
    <mergeCell ref="D45:D46"/>
    <mergeCell ref="E45:E46"/>
    <mergeCell ref="F45:F46"/>
    <mergeCell ref="I45:I46"/>
    <mergeCell ref="J45:J46"/>
    <mergeCell ref="G46:H46"/>
    <mergeCell ref="A47:J47"/>
    <mergeCell ref="A54:B55"/>
    <mergeCell ref="C54:C55"/>
    <mergeCell ref="D54:D55"/>
    <mergeCell ref="E54:E55"/>
    <mergeCell ref="F54:F55"/>
    <mergeCell ref="I54:I55"/>
    <mergeCell ref="J54:J55"/>
    <mergeCell ref="G55:H55"/>
    <mergeCell ref="J56:J57"/>
    <mergeCell ref="G57:H57"/>
    <mergeCell ref="A58:B59"/>
    <mergeCell ref="C58:C59"/>
    <mergeCell ref="D58:D59"/>
    <mergeCell ref="E58:E59"/>
    <mergeCell ref="F58:F59"/>
    <mergeCell ref="I58:I59"/>
    <mergeCell ref="J58:J59"/>
    <mergeCell ref="G59:H59"/>
    <mergeCell ref="A56:B57"/>
    <mergeCell ref="C56:C57"/>
    <mergeCell ref="D56:D57"/>
    <mergeCell ref="E56:E57"/>
    <mergeCell ref="F56:F57"/>
    <mergeCell ref="I56:I57"/>
    <mergeCell ref="G62:H62"/>
    <mergeCell ref="A63:B64"/>
    <mergeCell ref="C63:C64"/>
    <mergeCell ref="D63:D64"/>
    <mergeCell ref="E63:E64"/>
    <mergeCell ref="F63:F64"/>
    <mergeCell ref="B68:D68"/>
    <mergeCell ref="E68:F68"/>
    <mergeCell ref="G68:I68"/>
    <mergeCell ref="J68:J69"/>
    <mergeCell ref="B69:D69"/>
    <mergeCell ref="E69:F69"/>
    <mergeCell ref="G69:I69"/>
    <mergeCell ref="B70:D70"/>
    <mergeCell ref="E70:F70"/>
    <mergeCell ref="G70:I70"/>
    <mergeCell ref="A71:J71"/>
    <mergeCell ref="A72:J72"/>
    <mergeCell ref="J63:J64"/>
    <mergeCell ref="G64:H64"/>
    <mergeCell ref="A65:J65"/>
    <mergeCell ref="A66:J66"/>
    <mergeCell ref="B67:D67"/>
    <mergeCell ref="E67:F67"/>
    <mergeCell ref="G67:I67"/>
    <mergeCell ref="I63:I64"/>
  </mergeCells>
  <printOptions horizontalCentered="1"/>
  <pageMargins left="0.31496062992125984" right="0.31496062992125984" top="0.19685039370078741" bottom="0.35433070866141736" header="0" footer="0"/>
  <pageSetup paperSize="9" scale="6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III TPp  5 let 21-22</vt:lpstr>
      <vt:lpstr>II TP  5 let 21-22</vt:lpstr>
      <vt:lpstr>I TP  5 let 21-22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2021-08-12T12:17:25Z</dcterms:modified>
</cp:coreProperties>
</file>