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EKS NR 1 2021-2022\ANEKS NR 1 2021-2022 SPN SM\"/>
    </mc:Choice>
  </mc:AlternateContent>
  <bookViews>
    <workbookView xWindow="-10" yWindow="50" windowWidth="10200" windowHeight="8210" tabRatio="647"/>
  </bookViews>
  <sheets>
    <sheet name="IV TL 21-22  " sheetId="16" r:id="rId1"/>
    <sheet name="III TLg 4 let 21-22 " sheetId="17" r:id="rId2"/>
    <sheet name="III TLp  5 let 21-22 " sheetId="19" r:id="rId3"/>
    <sheet name="II TL  5 let 21-22" sheetId="20" r:id="rId4"/>
    <sheet name="I TL  5 let 21-22" sheetId="21" r:id="rId5"/>
  </sheets>
  <externalReferences>
    <externalReference r:id="rId6"/>
  </externalReferences>
  <definedNames>
    <definedName name="a" localSheetId="4">'[1]311204_T_p_1'!#REF!</definedName>
    <definedName name="a" localSheetId="3">'[1]311204_T_p_1'!#REF!</definedName>
    <definedName name="a" localSheetId="1">'[1]311204_T_p_1'!#REF!</definedName>
    <definedName name="a" localSheetId="2">'[1]311204_T_p_1'!#REF!</definedName>
    <definedName name="a" localSheetId="0">'[1]311204_T_p_1'!#REF!</definedName>
    <definedName name="a">'[1]311204_T_p_1'!#REF!</definedName>
    <definedName name="A_numerowanie_teoret" localSheetId="4">#REF!</definedName>
    <definedName name="A_numerowanie_teoret" localSheetId="3">#REF!</definedName>
    <definedName name="A_numerowanie_teoret" localSheetId="1">#REF!</definedName>
    <definedName name="A_numerowanie_teoret" localSheetId="2">#REF!</definedName>
    <definedName name="A_numerowanie_teoret" localSheetId="0">#REF!</definedName>
    <definedName name="A_numerowanie_teoret">#REF!</definedName>
    <definedName name="B_wstaw_teoretyczny" localSheetId="4">'[1]311204_T_p_1'!#REF!</definedName>
    <definedName name="B_wstaw_teoretyczny" localSheetId="3">'[1]311204_T_p_1'!#REF!</definedName>
    <definedName name="B_wstaw_teoretyczny" localSheetId="1">'[1]311204_T_p_1'!#REF!</definedName>
    <definedName name="B_wstaw_teoretyczny" localSheetId="2">'[1]311204_T_p_1'!#REF!</definedName>
    <definedName name="B_wstaw_teoretyczny" localSheetId="0">'[1]311204_T_p_1'!#REF!</definedName>
    <definedName name="B_wstaw_teoretyczny">'[1]311204_T_p_1'!#REF!</definedName>
  </definedNames>
  <calcPr calcId="152511"/>
</workbook>
</file>

<file path=xl/calcChain.xml><?xml version="1.0" encoding="utf-8"?>
<calcChain xmlns="http://schemas.openxmlformats.org/spreadsheetml/2006/main">
  <c r="G61" i="21" l="1"/>
  <c r="E61" i="21"/>
  <c r="I52" i="21"/>
  <c r="J52" i="21" s="1"/>
  <c r="H45" i="21"/>
  <c r="G45" i="21"/>
  <c r="F45" i="21"/>
  <c r="E45" i="21"/>
  <c r="D45" i="21"/>
  <c r="C45" i="21"/>
  <c r="I44" i="21"/>
  <c r="J44" i="21" s="1"/>
  <c r="I43" i="21"/>
  <c r="J43" i="21" s="1"/>
  <c r="I42" i="21"/>
  <c r="J42" i="21" s="1"/>
  <c r="I41" i="21"/>
  <c r="J41" i="21" s="1"/>
  <c r="H38" i="21"/>
  <c r="H47" i="21" s="1"/>
  <c r="G38" i="21"/>
  <c r="G47" i="21" s="1"/>
  <c r="F38" i="21"/>
  <c r="E38" i="21"/>
  <c r="D38" i="21"/>
  <c r="D47" i="21" s="1"/>
  <c r="C38" i="21"/>
  <c r="C47" i="21" s="1"/>
  <c r="I37" i="21"/>
  <c r="J37" i="21" s="1"/>
  <c r="I36" i="21"/>
  <c r="J36" i="21" s="1"/>
  <c r="I35" i="21"/>
  <c r="J35" i="21" s="1"/>
  <c r="I34" i="21"/>
  <c r="I38" i="21" s="1"/>
  <c r="H31" i="21"/>
  <c r="G31" i="21"/>
  <c r="F31" i="21"/>
  <c r="E31" i="21"/>
  <c r="D31" i="21"/>
  <c r="C31" i="21"/>
  <c r="I30" i="21"/>
  <c r="J30" i="21" s="1"/>
  <c r="J31" i="21" s="1"/>
  <c r="H27" i="21"/>
  <c r="G27" i="21"/>
  <c r="F27" i="21"/>
  <c r="E27" i="21"/>
  <c r="D27" i="21"/>
  <c r="C27" i="2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I19" i="21"/>
  <c r="J19" i="21" s="1"/>
  <c r="I18" i="21"/>
  <c r="J18" i="21" s="1"/>
  <c r="I17" i="21"/>
  <c r="J17" i="21" s="1"/>
  <c r="I16" i="21"/>
  <c r="J16" i="21" s="1"/>
  <c r="I15" i="21"/>
  <c r="J15" i="21" s="1"/>
  <c r="I14" i="21"/>
  <c r="J14" i="21" s="1"/>
  <c r="I13" i="21"/>
  <c r="J13" i="21" s="1"/>
  <c r="I12" i="21"/>
  <c r="J12" i="21" s="1"/>
  <c r="I11" i="21"/>
  <c r="G61" i="20"/>
  <c r="E61" i="20"/>
  <c r="I52" i="20"/>
  <c r="J52" i="20" s="1"/>
  <c r="H45" i="20"/>
  <c r="G45" i="20"/>
  <c r="F45" i="20"/>
  <c r="E45" i="20"/>
  <c r="D45" i="20"/>
  <c r="C45" i="20"/>
  <c r="I44" i="20"/>
  <c r="J44" i="20" s="1"/>
  <c r="I43" i="20"/>
  <c r="J43" i="20" s="1"/>
  <c r="I42" i="20"/>
  <c r="J42" i="20" s="1"/>
  <c r="I41" i="20"/>
  <c r="H38" i="20"/>
  <c r="H47" i="20" s="1"/>
  <c r="G38" i="20"/>
  <c r="G47" i="20" s="1"/>
  <c r="F38" i="20"/>
  <c r="E38" i="20"/>
  <c r="D38" i="20"/>
  <c r="D47" i="20" s="1"/>
  <c r="C38" i="20"/>
  <c r="C47" i="20" s="1"/>
  <c r="I37" i="20"/>
  <c r="J37" i="20" s="1"/>
  <c r="I36" i="20"/>
  <c r="J36" i="20" s="1"/>
  <c r="I35" i="20"/>
  <c r="J35" i="20" s="1"/>
  <c r="I34" i="20"/>
  <c r="J34" i="20" s="1"/>
  <c r="H31" i="20"/>
  <c r="G31" i="20"/>
  <c r="F31" i="20"/>
  <c r="E31" i="20"/>
  <c r="D31" i="20"/>
  <c r="C31" i="20"/>
  <c r="I30" i="20"/>
  <c r="I31" i="20" s="1"/>
  <c r="H27" i="20"/>
  <c r="G27" i="20"/>
  <c r="F27" i="20"/>
  <c r="E27" i="20"/>
  <c r="E49" i="20" s="1"/>
  <c r="E54" i="20" s="1"/>
  <c r="D27" i="20"/>
  <c r="C27" i="20"/>
  <c r="I26" i="20"/>
  <c r="J26" i="20" s="1"/>
  <c r="I25" i="20"/>
  <c r="J25" i="20" s="1"/>
  <c r="I24" i="20"/>
  <c r="J24" i="20" s="1"/>
  <c r="I23" i="20"/>
  <c r="J23" i="20" s="1"/>
  <c r="I22" i="20"/>
  <c r="J22" i="20" s="1"/>
  <c r="I21" i="20"/>
  <c r="J21" i="20" s="1"/>
  <c r="I20" i="20"/>
  <c r="J20" i="20" s="1"/>
  <c r="I19" i="20"/>
  <c r="J19" i="20" s="1"/>
  <c r="I18" i="20"/>
  <c r="J18" i="20" s="1"/>
  <c r="I17" i="20"/>
  <c r="J17" i="20" s="1"/>
  <c r="I16" i="20"/>
  <c r="J16" i="20" s="1"/>
  <c r="I15" i="20"/>
  <c r="J15" i="20" s="1"/>
  <c r="I14" i="20"/>
  <c r="J14" i="20" s="1"/>
  <c r="I13" i="20"/>
  <c r="J13" i="20" s="1"/>
  <c r="I12" i="20"/>
  <c r="J12" i="20" s="1"/>
  <c r="I11" i="20"/>
  <c r="J11" i="20" s="1"/>
  <c r="I44" i="19"/>
  <c r="J44" i="19" s="1"/>
  <c r="J30" i="20" l="1"/>
  <c r="J31" i="20" s="1"/>
  <c r="C49" i="20"/>
  <c r="C54" i="20" s="1"/>
  <c r="J34" i="21"/>
  <c r="J38" i="21" s="1"/>
  <c r="J47" i="21" s="1"/>
  <c r="G49" i="20"/>
  <c r="G54" i="20" s="1"/>
  <c r="E47" i="20"/>
  <c r="I45" i="20"/>
  <c r="E47" i="21"/>
  <c r="F47" i="20"/>
  <c r="J41" i="20"/>
  <c r="J45" i="20" s="1"/>
  <c r="I27" i="21"/>
  <c r="G28" i="21"/>
  <c r="F47" i="21"/>
  <c r="J11" i="21"/>
  <c r="J27" i="21" s="1"/>
  <c r="D49" i="21"/>
  <c r="D54" i="21" s="1"/>
  <c r="F49" i="21"/>
  <c r="F54" i="21" s="1"/>
  <c r="H49" i="21"/>
  <c r="H54" i="21" s="1"/>
  <c r="C49" i="21"/>
  <c r="C54" i="21" s="1"/>
  <c r="E49" i="21"/>
  <c r="E54" i="21" s="1"/>
  <c r="G49" i="21"/>
  <c r="G48" i="21"/>
  <c r="J45" i="21"/>
  <c r="G46" i="21"/>
  <c r="G54" i="21"/>
  <c r="G50" i="21"/>
  <c r="I31" i="21"/>
  <c r="G32" i="21"/>
  <c r="I45" i="21"/>
  <c r="I47" i="21" s="1"/>
  <c r="G39" i="21"/>
  <c r="G32" i="20"/>
  <c r="J38" i="20"/>
  <c r="J47" i="20" s="1"/>
  <c r="G48" i="20"/>
  <c r="G46" i="20"/>
  <c r="D49" i="20"/>
  <c r="D54" i="20" s="1"/>
  <c r="F49" i="20"/>
  <c r="F54" i="20" s="1"/>
  <c r="H49" i="20"/>
  <c r="H54" i="20" s="1"/>
  <c r="J27" i="20"/>
  <c r="I27" i="20"/>
  <c r="G28" i="20"/>
  <c r="I38" i="20"/>
  <c r="I47" i="20" s="1"/>
  <c r="G39" i="20"/>
  <c r="K47" i="17"/>
  <c r="L47" i="17" s="1"/>
  <c r="G61" i="19"/>
  <c r="E61" i="19"/>
  <c r="I52" i="19"/>
  <c r="J52" i="19" s="1"/>
  <c r="H45" i="19"/>
  <c r="G45" i="19"/>
  <c r="F45" i="19"/>
  <c r="E45" i="19"/>
  <c r="D45" i="19"/>
  <c r="C45" i="19"/>
  <c r="I43" i="19"/>
  <c r="J43" i="19" s="1"/>
  <c r="I42" i="19"/>
  <c r="J42" i="19" s="1"/>
  <c r="I41" i="19"/>
  <c r="H38" i="19"/>
  <c r="G38" i="19"/>
  <c r="F38" i="19"/>
  <c r="E38" i="19"/>
  <c r="D38" i="19"/>
  <c r="C38" i="19"/>
  <c r="I37" i="19"/>
  <c r="J37" i="19" s="1"/>
  <c r="I36" i="19"/>
  <c r="J36" i="19" s="1"/>
  <c r="I35" i="19"/>
  <c r="J35" i="19" s="1"/>
  <c r="I34" i="19"/>
  <c r="J34" i="19" s="1"/>
  <c r="H31" i="19"/>
  <c r="G31" i="19"/>
  <c r="F31" i="19"/>
  <c r="E31" i="19"/>
  <c r="D31" i="19"/>
  <c r="C31" i="19"/>
  <c r="I30" i="19"/>
  <c r="H27" i="19"/>
  <c r="G27" i="19"/>
  <c r="F27" i="19"/>
  <c r="E27" i="19"/>
  <c r="D27" i="19"/>
  <c r="C27" i="19"/>
  <c r="I26" i="19"/>
  <c r="J26" i="19" s="1"/>
  <c r="I25" i="19"/>
  <c r="J25" i="19" s="1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5" i="19"/>
  <c r="J15" i="19" s="1"/>
  <c r="I14" i="19"/>
  <c r="J14" i="19" s="1"/>
  <c r="I13" i="19"/>
  <c r="J13" i="19" s="1"/>
  <c r="I12" i="19"/>
  <c r="J12" i="19" s="1"/>
  <c r="I11" i="19"/>
  <c r="J11" i="19" s="1"/>
  <c r="C48" i="17"/>
  <c r="D48" i="17"/>
  <c r="G50" i="20" l="1"/>
  <c r="J49" i="20"/>
  <c r="J54" i="20" s="1"/>
  <c r="G55" i="20"/>
  <c r="G55" i="21"/>
  <c r="J49" i="21"/>
  <c r="J54" i="21" s="1"/>
  <c r="I49" i="21"/>
  <c r="I54" i="21" s="1"/>
  <c r="C49" i="19"/>
  <c r="C54" i="19" s="1"/>
  <c r="D47" i="19"/>
  <c r="H47" i="19"/>
  <c r="I49" i="20"/>
  <c r="I54" i="20" s="1"/>
  <c r="G46" i="19"/>
  <c r="E49" i="19"/>
  <c r="E54" i="19" s="1"/>
  <c r="G49" i="19"/>
  <c r="G54" i="19" s="1"/>
  <c r="F47" i="19"/>
  <c r="C47" i="19"/>
  <c r="E47" i="19"/>
  <c r="G47" i="19"/>
  <c r="G48" i="19" s="1"/>
  <c r="F49" i="19"/>
  <c r="F54" i="19" s="1"/>
  <c r="D49" i="19"/>
  <c r="D54" i="19" s="1"/>
  <c r="I45" i="19"/>
  <c r="H49" i="19"/>
  <c r="H54" i="19" s="1"/>
  <c r="I31" i="19"/>
  <c r="G32" i="19"/>
  <c r="I38" i="19"/>
  <c r="I47" i="19" s="1"/>
  <c r="J38" i="19"/>
  <c r="J27" i="19"/>
  <c r="I27" i="19"/>
  <c r="G28" i="19"/>
  <c r="J30" i="19"/>
  <c r="J31" i="19" s="1"/>
  <c r="G39" i="19"/>
  <c r="J41" i="19"/>
  <c r="J45" i="19" s="1"/>
  <c r="C49" i="17"/>
  <c r="G55" i="19" l="1"/>
  <c r="I49" i="19"/>
  <c r="I54" i="19" s="1"/>
  <c r="G50" i="19"/>
  <c r="J47" i="19"/>
  <c r="J49" i="19"/>
  <c r="J54" i="19" s="1"/>
  <c r="I63" i="17" l="1"/>
  <c r="F63" i="17"/>
  <c r="K55" i="17"/>
  <c r="L55" i="17" s="1"/>
  <c r="I48" i="17"/>
  <c r="I49" i="17" s="1"/>
  <c r="H48" i="17"/>
  <c r="G48" i="17"/>
  <c r="F48" i="17"/>
  <c r="E48" i="17"/>
  <c r="K46" i="17"/>
  <c r="L46" i="17" s="1"/>
  <c r="K45" i="17"/>
  <c r="L45" i="17" s="1"/>
  <c r="K44" i="17"/>
  <c r="I41" i="17"/>
  <c r="I42" i="17" s="1"/>
  <c r="H41" i="17"/>
  <c r="G41" i="17"/>
  <c r="G50" i="17" s="1"/>
  <c r="F41" i="17"/>
  <c r="E41" i="17"/>
  <c r="D41" i="17"/>
  <c r="C41" i="17"/>
  <c r="K40" i="17"/>
  <c r="L40" i="17" s="1"/>
  <c r="K39" i="17"/>
  <c r="L39" i="17" s="1"/>
  <c r="K38" i="17"/>
  <c r="L38" i="17" s="1"/>
  <c r="K37" i="17"/>
  <c r="L37" i="17" s="1"/>
  <c r="K36" i="17"/>
  <c r="J33" i="17"/>
  <c r="I33" i="17"/>
  <c r="H33" i="17"/>
  <c r="G33" i="17"/>
  <c r="F33" i="17"/>
  <c r="E33" i="17"/>
  <c r="K32" i="17"/>
  <c r="L32" i="17" s="1"/>
  <c r="K31" i="17"/>
  <c r="L31" i="17" s="1"/>
  <c r="K30" i="17"/>
  <c r="J27" i="17"/>
  <c r="I27" i="17"/>
  <c r="H27" i="17"/>
  <c r="G27" i="17"/>
  <c r="F27" i="17"/>
  <c r="E27" i="17"/>
  <c r="D27" i="17"/>
  <c r="C27" i="17"/>
  <c r="K26" i="17"/>
  <c r="L26" i="17" s="1"/>
  <c r="K25" i="17"/>
  <c r="L25" i="17" s="1"/>
  <c r="K24" i="17"/>
  <c r="L24" i="17" s="1"/>
  <c r="K23" i="17"/>
  <c r="L23" i="17" s="1"/>
  <c r="K22" i="17"/>
  <c r="L22" i="17" s="1"/>
  <c r="K21" i="17"/>
  <c r="L21" i="17" s="1"/>
  <c r="K20" i="17"/>
  <c r="L20" i="17" s="1"/>
  <c r="K19" i="17"/>
  <c r="L19" i="17" s="1"/>
  <c r="K18" i="17"/>
  <c r="L18" i="17" s="1"/>
  <c r="K17" i="17"/>
  <c r="L17" i="17" s="1"/>
  <c r="K16" i="17"/>
  <c r="L16" i="17" s="1"/>
  <c r="K15" i="17"/>
  <c r="L15" i="17" s="1"/>
  <c r="K14" i="17"/>
  <c r="L14" i="17" s="1"/>
  <c r="K13" i="17"/>
  <c r="L13" i="17" s="1"/>
  <c r="K12" i="17"/>
  <c r="L12" i="17" s="1"/>
  <c r="K11" i="17"/>
  <c r="K56" i="16"/>
  <c r="L56" i="16" s="1"/>
  <c r="I49" i="16"/>
  <c r="I50" i="16" s="1"/>
  <c r="H49" i="16"/>
  <c r="G49" i="16"/>
  <c r="F49" i="16"/>
  <c r="E49" i="16"/>
  <c r="K45" i="16"/>
  <c r="L45" i="16" s="1"/>
  <c r="I42" i="16"/>
  <c r="I51" i="16" s="1"/>
  <c r="I52" i="16" s="1"/>
  <c r="H42" i="16"/>
  <c r="G42" i="16"/>
  <c r="F42" i="16"/>
  <c r="E42" i="16"/>
  <c r="E51" i="16" s="1"/>
  <c r="D42" i="16"/>
  <c r="D51" i="16" s="1"/>
  <c r="C42" i="16"/>
  <c r="K41" i="16"/>
  <c r="L41" i="16" s="1"/>
  <c r="K40" i="16"/>
  <c r="L40" i="16" s="1"/>
  <c r="K39" i="16"/>
  <c r="L39" i="16" s="1"/>
  <c r="K38" i="16"/>
  <c r="L38" i="16" s="1"/>
  <c r="K37" i="16"/>
  <c r="L37" i="16" s="1"/>
  <c r="K36" i="16"/>
  <c r="K42" i="16" s="1"/>
  <c r="J33" i="16"/>
  <c r="I33" i="16"/>
  <c r="H33" i="16"/>
  <c r="G33" i="16"/>
  <c r="F33" i="16"/>
  <c r="E33" i="16"/>
  <c r="E34" i="16" s="1"/>
  <c r="K32" i="16"/>
  <c r="L32" i="16" s="1"/>
  <c r="K31" i="16"/>
  <c r="L31" i="16" s="1"/>
  <c r="K30" i="16"/>
  <c r="J27" i="16"/>
  <c r="I27" i="16"/>
  <c r="H27" i="16"/>
  <c r="G27" i="16"/>
  <c r="F27" i="16"/>
  <c r="E27" i="16"/>
  <c r="D27" i="16"/>
  <c r="D53" i="16" s="1"/>
  <c r="D57" i="16" s="1"/>
  <c r="C27" i="16"/>
  <c r="K26" i="16"/>
  <c r="L26" i="16" s="1"/>
  <c r="K25" i="16"/>
  <c r="L25" i="16" s="1"/>
  <c r="K24" i="16"/>
  <c r="L24" i="16" s="1"/>
  <c r="K23" i="16"/>
  <c r="L23" i="16" s="1"/>
  <c r="K22" i="16"/>
  <c r="L22" i="16" s="1"/>
  <c r="K21" i="16"/>
  <c r="L21" i="16" s="1"/>
  <c r="K20" i="16"/>
  <c r="L20" i="16" s="1"/>
  <c r="K19" i="16"/>
  <c r="L19" i="16" s="1"/>
  <c r="K18" i="16"/>
  <c r="L18" i="16" s="1"/>
  <c r="K17" i="16"/>
  <c r="L17" i="16" s="1"/>
  <c r="K16" i="16"/>
  <c r="L16" i="16" s="1"/>
  <c r="K15" i="16"/>
  <c r="L15" i="16" s="1"/>
  <c r="K14" i="16"/>
  <c r="L14" i="16" s="1"/>
  <c r="K13" i="16"/>
  <c r="L13" i="16" s="1"/>
  <c r="K12" i="16"/>
  <c r="L12" i="16" s="1"/>
  <c r="K11" i="16"/>
  <c r="K33" i="17" l="1"/>
  <c r="F53" i="16"/>
  <c r="F57" i="16" s="1"/>
  <c r="G51" i="16"/>
  <c r="E52" i="16"/>
  <c r="C28" i="16"/>
  <c r="G28" i="16"/>
  <c r="F51" i="16"/>
  <c r="J53" i="16"/>
  <c r="J57" i="16" s="1"/>
  <c r="K27" i="17"/>
  <c r="K27" i="16"/>
  <c r="L11" i="16"/>
  <c r="L27" i="16" s="1"/>
  <c r="J52" i="17"/>
  <c r="J56" i="17" s="1"/>
  <c r="E34" i="17"/>
  <c r="G34" i="17"/>
  <c r="I34" i="17"/>
  <c r="C50" i="17"/>
  <c r="D50" i="17"/>
  <c r="F50" i="17"/>
  <c r="H50" i="17"/>
  <c r="G51" i="17" s="1"/>
  <c r="G49" i="17"/>
  <c r="K48" i="17"/>
  <c r="G52" i="17"/>
  <c r="G56" i="17" s="1"/>
  <c r="L44" i="17"/>
  <c r="L48" i="17" s="1"/>
  <c r="E52" i="17"/>
  <c r="E56" i="17" s="1"/>
  <c r="E49" i="17"/>
  <c r="F52" i="17"/>
  <c r="F56" i="17" s="1"/>
  <c r="C52" i="17"/>
  <c r="C56" i="17" s="1"/>
  <c r="I52" i="17"/>
  <c r="I56" i="17" s="1"/>
  <c r="H52" i="17"/>
  <c r="H56" i="17" s="1"/>
  <c r="E42" i="17"/>
  <c r="D52" i="17"/>
  <c r="D56" i="17" s="1"/>
  <c r="K41" i="17"/>
  <c r="K50" i="17" s="1"/>
  <c r="L11" i="17"/>
  <c r="L27" i="17" s="1"/>
  <c r="E28" i="17"/>
  <c r="I28" i="17"/>
  <c r="L30" i="17"/>
  <c r="L33" i="17" s="1"/>
  <c r="L36" i="17"/>
  <c r="L41" i="17" s="1"/>
  <c r="C42" i="17"/>
  <c r="G42" i="17"/>
  <c r="E50" i="17"/>
  <c r="I50" i="17"/>
  <c r="I51" i="17" s="1"/>
  <c r="C28" i="17"/>
  <c r="G28" i="17"/>
  <c r="H53" i="16"/>
  <c r="H57" i="16" s="1"/>
  <c r="K46" i="16"/>
  <c r="L46" i="16" s="1"/>
  <c r="H51" i="16"/>
  <c r="G52" i="16" s="1"/>
  <c r="G34" i="16"/>
  <c r="K33" i="16"/>
  <c r="G50" i="16"/>
  <c r="L30" i="16"/>
  <c r="L33" i="16" s="1"/>
  <c r="I34" i="16"/>
  <c r="E28" i="16"/>
  <c r="I28" i="16"/>
  <c r="E43" i="16"/>
  <c r="I43" i="16"/>
  <c r="E50" i="16"/>
  <c r="E53" i="16"/>
  <c r="E57" i="16" s="1"/>
  <c r="G53" i="16"/>
  <c r="G57" i="16" s="1"/>
  <c r="I53" i="16"/>
  <c r="I57" i="16" s="1"/>
  <c r="L36" i="16"/>
  <c r="L42" i="16" s="1"/>
  <c r="C43" i="16"/>
  <c r="G43" i="16"/>
  <c r="C51" i="17" l="1"/>
  <c r="I53" i="17"/>
  <c r="E51" i="17"/>
  <c r="I57" i="17"/>
  <c r="G53" i="17"/>
  <c r="L50" i="17"/>
  <c r="E53" i="17"/>
  <c r="E57" i="17"/>
  <c r="C57" i="17"/>
  <c r="G57" i="17"/>
  <c r="C53" i="17"/>
  <c r="L52" i="17"/>
  <c r="L56" i="17" s="1"/>
  <c r="K48" i="16"/>
  <c r="L48" i="16" s="1"/>
  <c r="K47" i="16"/>
  <c r="L47" i="16" s="1"/>
  <c r="G58" i="16"/>
  <c r="G54" i="16"/>
  <c r="I54" i="16"/>
  <c r="I58" i="16"/>
  <c r="E54" i="16"/>
  <c r="E58" i="16"/>
  <c r="K52" i="17" l="1"/>
  <c r="K56" i="17" s="1"/>
  <c r="L49" i="16"/>
  <c r="K49" i="16"/>
  <c r="K51" i="16" s="1"/>
  <c r="C51" i="16" l="1"/>
  <c r="C52" i="16" s="1"/>
  <c r="C53" i="16"/>
  <c r="C57" i="16" s="1"/>
  <c r="L51" i="16"/>
  <c r="L53" i="16"/>
  <c r="L57" i="16" s="1"/>
  <c r="C54" i="16" l="1"/>
  <c r="K53" i="16" s="1"/>
  <c r="K57" i="16" s="1"/>
  <c r="C58" i="16"/>
</calcChain>
</file>

<file path=xl/sharedStrings.xml><?xml version="1.0" encoding="utf-8"?>
<sst xmlns="http://schemas.openxmlformats.org/spreadsheetml/2006/main" count="378" uniqueCount="109">
  <si>
    <t>Podbudowa programowa: gimnazjum</t>
  </si>
  <si>
    <t>Obowiązkowe zajęcia edukacyjne</t>
  </si>
  <si>
    <t>Klasa</t>
  </si>
  <si>
    <t>I</t>
  </si>
  <si>
    <t>II</t>
  </si>
  <si>
    <t>III</t>
  </si>
  <si>
    <t>Język polski</t>
  </si>
  <si>
    <t>Historia</t>
  </si>
  <si>
    <t>Wiedza o społeczeństwie</t>
  </si>
  <si>
    <t>Podstawy przedsiębiorczości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</si>
  <si>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</si>
  <si>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</si>
  <si>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</si>
  <si>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</si>
  <si>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</si>
  <si>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</si>
  <si>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</si>
  <si>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</si>
  <si>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Łączna liczba godzin</t>
  </si>
  <si>
    <t>Przedmioty w kształceniu zawodowym teoretycznym</t>
  </si>
  <si>
    <t>Tygodniowy wymiar godzin obowiązkowych zajęć edukacyjnych</t>
  </si>
  <si>
    <t>Przedmioty ogólnokształcące</t>
  </si>
  <si>
    <t>IV</t>
  </si>
  <si>
    <t>Wiedza o kulturze</t>
  </si>
  <si>
    <t xml:space="preserve">Łączna liczba godzin  </t>
  </si>
  <si>
    <t>Łączna liczba godzin kształcenia zawodowego</t>
  </si>
  <si>
    <t>tyg.</t>
  </si>
  <si>
    <t>godz.</t>
  </si>
  <si>
    <t>kl. III - zgodnie z podstawą programową</t>
  </si>
  <si>
    <t xml:space="preserve">Razem </t>
  </si>
  <si>
    <t xml:space="preserve">Przedmioty realizowane w zakresie rozszerzonym oraz uzupełniające </t>
  </si>
  <si>
    <t>Minimalny wymiar praktyk zawodowych</t>
  </si>
  <si>
    <t>Zajęcia z wychowawcą</t>
  </si>
  <si>
    <t>Lp.</t>
  </si>
  <si>
    <t>Przedmioty w kształceniu zawodowym praktycznym</t>
  </si>
  <si>
    <t>Egzamin potwierdzający drugą kwalifikację (K2) odbywa się pod koniec I semestru klasy IV.</t>
  </si>
  <si>
    <t>I S</t>
  </si>
  <si>
    <t>II S</t>
  </si>
  <si>
    <t>W czteroletnim cyklu kształcenia</t>
  </si>
  <si>
    <t xml:space="preserve">Liczba godzin </t>
  </si>
  <si>
    <t>Historia i społeczeczeństwo - przedm. uzupełniający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</si>
  <si>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Technikum  -  </t>
    </r>
    <r>
      <rPr>
        <sz val="11"/>
        <rFont val="Arial"/>
        <family val="2"/>
        <charset val="238"/>
      </rPr>
      <t>4-letni cykl nauczania</t>
    </r>
    <r>
      <rPr>
        <b/>
        <sz val="11"/>
        <rFont val="Arial"/>
        <family val="2"/>
        <charset val="238"/>
      </rPr>
      <t xml:space="preserve"> (do celów obliczeniowych przyjęto 30 tyg)</t>
    </r>
  </si>
  <si>
    <t>Łączna tygodniowa liczba godzin w szkole</t>
  </si>
  <si>
    <t>Egzamin potwierdzający pierwszą kwalifikację (K1) odbywa się pod koniec II semestru klasy II.</t>
  </si>
  <si>
    <t>Przedsiębiorstwo logistyczne w gospodarce rynkowej</t>
  </si>
  <si>
    <t>Zapasy i magazynowanie</t>
  </si>
  <si>
    <t>Dystrybucja</t>
  </si>
  <si>
    <t>Procesy transportowe w logistyce</t>
  </si>
  <si>
    <t>Planowanie produkcji i dystrybucji</t>
  </si>
  <si>
    <t>Matematyka*</t>
  </si>
  <si>
    <t xml:space="preserve">Religia/etyka </t>
  </si>
  <si>
    <t xml:space="preserve">Wychowanie do życia w rodzinie </t>
  </si>
  <si>
    <r>
      <t xml:space="preserve">Kwalifikacja: K1 </t>
    </r>
    <r>
      <rPr>
        <sz val="11"/>
        <rFont val="Arial"/>
        <family val="2"/>
        <charset val="238"/>
      </rPr>
      <t>Obsługa magazynów (AU.22)</t>
    </r>
  </si>
  <si>
    <r>
      <t xml:space="preserve">Kwalifikacja: K2 </t>
    </r>
    <r>
      <rPr>
        <sz val="11"/>
        <rFont val="Arial"/>
        <family val="2"/>
        <charset val="238"/>
      </rPr>
      <t>Organizacja transportu (AU.32)</t>
    </r>
  </si>
  <si>
    <t>Zarządzanie magazynem</t>
  </si>
  <si>
    <t>Zarządzanie transportem</t>
  </si>
  <si>
    <t>Usługi spedycyjne</t>
  </si>
  <si>
    <t>Język angielski w logistyce</t>
  </si>
  <si>
    <r>
      <t>Zawód:</t>
    </r>
    <r>
      <rPr>
        <b/>
        <sz val="11"/>
        <rFont val="Arial"/>
        <family val="2"/>
        <charset val="238"/>
      </rPr>
      <t xml:space="preserve"> technik logistyk;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333107                                                                            cykl naucznia 2018/2019 -2021/2022</t>
    </r>
  </si>
  <si>
    <t>Logistyka procesów produkcji</t>
  </si>
  <si>
    <t>Język angielski</t>
  </si>
  <si>
    <t>Język niemiecki</t>
  </si>
  <si>
    <r>
      <t>Zawód:</t>
    </r>
    <r>
      <rPr>
        <b/>
        <sz val="11"/>
        <rFont val="Arial"/>
        <family val="2"/>
        <charset val="238"/>
      </rPr>
      <t xml:space="preserve"> technik logistyk;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333107                                                                            cykl naucznia 2019/2020 -2022/2023</t>
    </r>
  </si>
  <si>
    <r>
      <t xml:space="preserve">Kwalifikacja: SPL.01. </t>
    </r>
    <r>
      <rPr>
        <sz val="11"/>
        <rFont val="Arial"/>
        <family val="2"/>
        <charset val="238"/>
      </rPr>
      <t xml:space="preserve">Obsługa magazynów </t>
    </r>
  </si>
  <si>
    <r>
      <t xml:space="preserve">Kwalifikacja: SPL.04. </t>
    </r>
    <r>
      <rPr>
        <sz val="11"/>
        <rFont val="Arial"/>
        <family val="2"/>
        <charset val="238"/>
      </rPr>
      <t xml:space="preserve">Organizacja transportu </t>
    </r>
  </si>
  <si>
    <t>Egzamin potwierdzający drugą kwalifikację (SPL.04.) odbywa się pod koniec I semestru klasy IV.</t>
  </si>
  <si>
    <t>Egzamin potwierdzający pierwszą kwalifikację (SPL.01.) odbywa się pod koniec  klasy III.</t>
  </si>
  <si>
    <t>Język angielski zawodowy</t>
  </si>
  <si>
    <t>kl. II - zgodnie z podstawą programową</t>
  </si>
  <si>
    <r>
      <t>Zawód:</t>
    </r>
    <r>
      <rPr>
        <b/>
        <sz val="11"/>
        <rFont val="Arial"/>
        <family val="2"/>
        <charset val="238"/>
      </rPr>
      <t xml:space="preserve"> technik logistyk;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333107                                                                            cykl naucznia 2019/2020 -2023/2024</t>
    </r>
  </si>
  <si>
    <t>W pięcioletnim cyklu kształcenia</t>
  </si>
  <si>
    <t>V</t>
  </si>
  <si>
    <t>Liczba godzin tygodniowo</t>
  </si>
  <si>
    <t>Plastyka</t>
  </si>
  <si>
    <t xml:space="preserve">Przedmioty realizowane w zakresie rozszerzonym  </t>
  </si>
  <si>
    <t>Doradztwo zawodowe**</t>
  </si>
  <si>
    <t>5r</t>
  </si>
  <si>
    <t>Minimalny wymiar praktyk zawodowych**</t>
  </si>
  <si>
    <t>kl. IV - zgodnie z podstawą programową</t>
  </si>
  <si>
    <t>tyg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</si>
  <si>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Technikum  -  </t>
    </r>
    <r>
      <rPr>
        <sz val="11"/>
        <rFont val="Arial"/>
        <family val="2"/>
        <charset val="238"/>
      </rPr>
      <t>5-letni cykl nauczania</t>
    </r>
    <r>
      <rPr>
        <b/>
        <sz val="11"/>
        <rFont val="Arial"/>
        <family val="2"/>
        <charset val="238"/>
      </rPr>
      <t xml:space="preserve"> (do celów obliczeniowych przyjęto 30 tyg)</t>
    </r>
  </si>
  <si>
    <t>Podbudowa programowa: szkoła podstawowa</t>
  </si>
  <si>
    <t>Egzamin potwierdzający drugą kwalifikację (SPL.04.) odbywa się pod koniec I semestru klasy V.</t>
  </si>
  <si>
    <t>Działalność gospodarcza</t>
  </si>
  <si>
    <t>Podstawy logistyki i zasady bezpieczeństwa i higieny pracy</t>
  </si>
  <si>
    <t>Gospodarka magazynowa</t>
  </si>
  <si>
    <t>Pracownia zarządzania magazynem</t>
  </si>
  <si>
    <t>Pracownia procesów magazynowych</t>
  </si>
  <si>
    <t>Pracownia zarządzania transportem</t>
  </si>
  <si>
    <t>Pracownia usług logistyczno - trasportowych</t>
  </si>
  <si>
    <t xml:space="preserve"> **Doradztwo zawodowe - minimalny wymiar godzin w pięcioletnim okresie nauczania -10 godzin: w klasie II- 5 godzin rocznie, w klasie III - 5 godzin rocznie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</si>
  <si>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14r</t>
  </si>
  <si>
    <t>Egzamin potwierdzający pierwszą kwalifikację (SPL.01.) odbywa się pod koniec  klasy II.</t>
  </si>
  <si>
    <t>Przedmioty realizowane w formie zajęć praktycznych</t>
  </si>
  <si>
    <t>Przedmioty w kształceniu zawodowym</t>
  </si>
  <si>
    <t>*w szkolnym planie uwzględnino godziny do dyspozycji dyrektora szkoły w wymiarze 3 godziny tygodniowo w czteroletnim cyklu nauczania cyklu nauczania - przeznaczone na matematykę- zajęcia doskonalające i rozwijące umiejętności;</t>
  </si>
  <si>
    <t>*w tygodniowym rozkładzie uwzględnino  godziny do dyspozycji dyrektora szkoły w wymiarze 4 godziny tygodniowo w pięcioletnim cyklu nauczania - przeznaczone na matematykę - zajęcia doskonalające i rozwijące umiejętności;</t>
  </si>
  <si>
    <t>*w tygodniowym rozkładzie  uwzględnino  godziny do dyspozycji dyrektora szkoły w wymiarze 4 godziny tygodniowo w pięcioletnim cyklu nauczania - przeznaczone na matematykę - zajęcia doskonalające i rozwijące umiejętności;</t>
  </si>
  <si>
    <r>
      <t>Zawód:</t>
    </r>
    <r>
      <rPr>
        <b/>
        <sz val="11"/>
        <rFont val="Arial"/>
        <family val="2"/>
        <charset val="238"/>
      </rPr>
      <t xml:space="preserve"> technik logistyk;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333107                                                                            cykl naucznia 2020/2021 - 2024/2025</t>
    </r>
  </si>
  <si>
    <r>
      <t xml:space="preserve">Historia i społeczeczeństwo - </t>
    </r>
    <r>
      <rPr>
        <sz val="10"/>
        <rFont val="Arial"/>
        <family val="2"/>
        <charset val="238"/>
      </rPr>
      <t>przedm. uzupełniający</t>
    </r>
  </si>
  <si>
    <t>Powiatowe Centrum Kształcenia Zawodowego i Ustawicznego w Pucku</t>
  </si>
  <si>
    <t>TYGODNIOWY ROZKŁAD ZAJĘĆ        Rok szkolny 2021/2022                                    Klasa 1TL</t>
  </si>
  <si>
    <r>
      <t>Zawód:</t>
    </r>
    <r>
      <rPr>
        <b/>
        <sz val="11"/>
        <rFont val="Arial"/>
        <family val="2"/>
        <charset val="238"/>
      </rPr>
      <t xml:space="preserve"> technik logistyk;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333107                                                                            cykl naucznia 2021/2022 - 2025/2026</t>
    </r>
  </si>
  <si>
    <t>TYGODNIOWY ROZKŁAD ZAJĘĆ        Rok szkolny 2021/2022                                    Klasa 2TL</t>
  </si>
  <si>
    <t>TYGODNIOWY ROZKŁAD ZAJĘĆ         Rok szkolny 2021/2022         Klasa 3Lp (3TL*P)</t>
  </si>
  <si>
    <t>SZKOLNY PLAN NAUCZANIA             Rok szkolny 2021/2022                              Klasa 3Lg (3TL*G)</t>
  </si>
  <si>
    <t>SZKOLNY PLAN NAUCZANIA             Rok szkolny 2021/2022        Klasa 4Lg (4TL*G)</t>
  </si>
  <si>
    <t>Liczba godzin tygniowo</t>
  </si>
  <si>
    <t>Egzamin potwierdzający pierwszą kwalifikację (SPL.01.) odbywa się pod koniec I semestru klasy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</si>
</sst>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Arial"/>
      <family val="2"/>
      <charset val="238"/>
    </font>
    <font>
      <b/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06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6" fillId="0" borderId="0" xfId="0" applyFont="1" applyFill="1" applyBorder="1"/>
    <xf numFmtId="0" fontId="0" fillId="0" borderId="0" xfId="0" applyAlignment="1">
      <alignment horizontal="left"/>
    </xf>
    <xf numFmtId="0" fontId="8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5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5" xfId="0" applyFont="1" applyFill="1" applyBorder="1"/>
    <xf numFmtId="0" fontId="5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2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ilia.maciejewska.MEN-3545/Ustawienia%20lokalne/Temporary%20Internet%20Files/Content.Outlook/32262Z0G/Users/Kamil/Desktop/311204%20technikum%20budownictwa/311204_Technik_budownictwa_09.01.2012_W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4_T_p"/>
      <sheetName val="311204_T_p_1"/>
      <sheetName val="311204_T_p 2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38" zoomScaleNormal="100" workbookViewId="0">
      <selection activeCell="L67" sqref="L67"/>
    </sheetView>
  </sheetViews>
  <sheetFormatPr defaultRowHeight="12.5" x14ac:dyDescent="0.25"/>
  <cols>
    <col min="1" max="1" width="4.08984375" style="4" customWidth="1"/>
    <col min="2" max="2" width="47.90625" style="4" customWidth="1"/>
    <col min="3" max="10" width="5.6328125" style="4" customWidth="1"/>
    <col min="11" max="11" width="15.453125" style="4" customWidth="1"/>
    <col min="12" max="12" width="15.54296875" style="4" customWidth="1"/>
    <col min="13" max="13" width="8.90625" style="3"/>
  </cols>
  <sheetData>
    <row r="1" spans="1:12" ht="18" x14ac:dyDescent="0.25">
      <c r="A1" s="132" t="s">
        <v>106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14" x14ac:dyDescent="0.25">
      <c r="A2" s="133" t="s">
        <v>41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4" x14ac:dyDescent="0.25">
      <c r="A3" s="133" t="s">
        <v>58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14" x14ac:dyDescent="0.25">
      <c r="A4" s="133" t="s">
        <v>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s="3" customFormat="1" ht="14" x14ac:dyDescent="0.25">
      <c r="A5" s="9" t="s">
        <v>52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3" customFormat="1" ht="14" x14ac:dyDescent="0.25">
      <c r="A6" s="134" t="s">
        <v>53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2" s="3" customFormat="1" ht="16.5" customHeight="1" x14ac:dyDescent="0.25">
      <c r="A7" s="135" t="s">
        <v>33</v>
      </c>
      <c r="B7" s="135" t="s">
        <v>1</v>
      </c>
      <c r="C7" s="137" t="s">
        <v>2</v>
      </c>
      <c r="D7" s="137"/>
      <c r="E7" s="137"/>
      <c r="F7" s="137"/>
      <c r="G7" s="137"/>
      <c r="H7" s="137"/>
      <c r="I7" s="137"/>
      <c r="J7" s="137"/>
      <c r="K7" s="146" t="s">
        <v>38</v>
      </c>
      <c r="L7" s="146"/>
    </row>
    <row r="8" spans="1:12" s="3" customFormat="1" ht="21.75" customHeight="1" x14ac:dyDescent="0.25">
      <c r="A8" s="135"/>
      <c r="B8" s="135"/>
      <c r="C8" s="147" t="s">
        <v>3</v>
      </c>
      <c r="D8" s="147"/>
      <c r="E8" s="147" t="s">
        <v>4</v>
      </c>
      <c r="F8" s="147"/>
      <c r="G8" s="147" t="s">
        <v>5</v>
      </c>
      <c r="H8" s="147"/>
      <c r="I8" s="148" t="s">
        <v>22</v>
      </c>
      <c r="J8" s="148"/>
      <c r="K8" s="146"/>
      <c r="L8" s="146"/>
    </row>
    <row r="9" spans="1:12" s="3" customFormat="1" ht="27.75" customHeight="1" x14ac:dyDescent="0.25">
      <c r="A9" s="136"/>
      <c r="B9" s="136"/>
      <c r="C9" s="64" t="s">
        <v>36</v>
      </c>
      <c r="D9" s="64" t="s">
        <v>37</v>
      </c>
      <c r="E9" s="64" t="s">
        <v>36</v>
      </c>
      <c r="F9" s="64" t="s">
        <v>37</v>
      </c>
      <c r="G9" s="64" t="s">
        <v>36</v>
      </c>
      <c r="H9" s="64" t="s">
        <v>37</v>
      </c>
      <c r="I9" s="67" t="s">
        <v>36</v>
      </c>
      <c r="J9" s="67" t="s">
        <v>37</v>
      </c>
      <c r="K9" s="83" t="s">
        <v>107</v>
      </c>
      <c r="L9" s="83" t="s">
        <v>39</v>
      </c>
    </row>
    <row r="10" spans="1:12" s="3" customFormat="1" ht="12" customHeight="1" x14ac:dyDescent="0.25">
      <c r="A10" s="138" t="s">
        <v>21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1:12" s="3" customFormat="1" ht="15.65" customHeight="1" x14ac:dyDescent="0.25">
      <c r="A11" s="55">
        <v>1</v>
      </c>
      <c r="B11" s="56" t="s">
        <v>6</v>
      </c>
      <c r="C11" s="57">
        <v>3</v>
      </c>
      <c r="D11" s="57">
        <v>3</v>
      </c>
      <c r="E11" s="57">
        <v>3</v>
      </c>
      <c r="F11" s="57">
        <v>3</v>
      </c>
      <c r="G11" s="57">
        <v>3</v>
      </c>
      <c r="H11" s="57">
        <v>3</v>
      </c>
      <c r="I11" s="68">
        <v>3</v>
      </c>
      <c r="J11" s="68">
        <v>3</v>
      </c>
      <c r="K11" s="24">
        <f>SUM(C11:J11)/2</f>
        <v>12</v>
      </c>
      <c r="L11" s="24">
        <f>K11*30</f>
        <v>360</v>
      </c>
    </row>
    <row r="12" spans="1:12" s="3" customFormat="1" ht="15.75" customHeight="1" x14ac:dyDescent="0.25">
      <c r="A12" s="31">
        <v>2</v>
      </c>
      <c r="B12" s="32" t="s">
        <v>60</v>
      </c>
      <c r="C12" s="59">
        <v>2</v>
      </c>
      <c r="D12" s="59">
        <v>2</v>
      </c>
      <c r="E12" s="59">
        <v>2</v>
      </c>
      <c r="F12" s="59">
        <v>2</v>
      </c>
      <c r="G12" s="59">
        <v>3</v>
      </c>
      <c r="H12" s="59">
        <v>3</v>
      </c>
      <c r="I12" s="69">
        <v>2</v>
      </c>
      <c r="J12" s="69">
        <v>4</v>
      </c>
      <c r="K12" s="44">
        <f t="shared" ref="K12:K26" si="0">SUM(C12:J12)/2</f>
        <v>10</v>
      </c>
      <c r="L12" s="44">
        <f t="shared" ref="L12:L26" si="1">K12*30</f>
        <v>300</v>
      </c>
    </row>
    <row r="13" spans="1:12" s="3" customFormat="1" ht="16.5" customHeight="1" x14ac:dyDescent="0.25">
      <c r="A13" s="31">
        <v>3</v>
      </c>
      <c r="B13" s="32" t="s">
        <v>61</v>
      </c>
      <c r="C13" s="59">
        <v>1</v>
      </c>
      <c r="D13" s="59">
        <v>1</v>
      </c>
      <c r="E13" s="59">
        <v>1</v>
      </c>
      <c r="F13" s="59">
        <v>1</v>
      </c>
      <c r="G13" s="59">
        <v>1</v>
      </c>
      <c r="H13" s="59">
        <v>1</v>
      </c>
      <c r="I13" s="69">
        <v>1</v>
      </c>
      <c r="J13" s="69">
        <v>3</v>
      </c>
      <c r="K13" s="44">
        <f t="shared" si="0"/>
        <v>5</v>
      </c>
      <c r="L13" s="44">
        <f t="shared" si="1"/>
        <v>150</v>
      </c>
    </row>
    <row r="14" spans="1:12" s="3" customFormat="1" ht="14" customHeight="1" x14ac:dyDescent="0.25">
      <c r="A14" s="31">
        <v>4</v>
      </c>
      <c r="B14" s="32" t="s">
        <v>23</v>
      </c>
      <c r="C14" s="59"/>
      <c r="D14" s="59"/>
      <c r="E14" s="59">
        <v>1</v>
      </c>
      <c r="F14" s="59">
        <v>1</v>
      </c>
      <c r="G14" s="59"/>
      <c r="H14" s="59"/>
      <c r="I14" s="69"/>
      <c r="J14" s="69"/>
      <c r="K14" s="44">
        <f t="shared" si="0"/>
        <v>1</v>
      </c>
      <c r="L14" s="44">
        <f t="shared" si="1"/>
        <v>30</v>
      </c>
    </row>
    <row r="15" spans="1:12" s="3" customFormat="1" ht="15.65" customHeight="1" x14ac:dyDescent="0.25">
      <c r="A15" s="31">
        <v>5</v>
      </c>
      <c r="B15" s="32" t="s">
        <v>7</v>
      </c>
      <c r="C15" s="59">
        <v>2</v>
      </c>
      <c r="D15" s="59">
        <v>2</v>
      </c>
      <c r="E15" s="59"/>
      <c r="F15" s="59"/>
      <c r="G15" s="59"/>
      <c r="H15" s="59"/>
      <c r="I15" s="69"/>
      <c r="J15" s="69"/>
      <c r="K15" s="44">
        <f t="shared" si="0"/>
        <v>2</v>
      </c>
      <c r="L15" s="44">
        <f t="shared" si="1"/>
        <v>60</v>
      </c>
    </row>
    <row r="16" spans="1:12" s="3" customFormat="1" ht="16.25" customHeight="1" x14ac:dyDescent="0.25">
      <c r="A16" s="31">
        <v>6</v>
      </c>
      <c r="B16" s="32" t="s">
        <v>8</v>
      </c>
      <c r="C16" s="59">
        <v>1</v>
      </c>
      <c r="D16" s="59">
        <v>1</v>
      </c>
      <c r="E16" s="59"/>
      <c r="F16" s="59"/>
      <c r="G16" s="59"/>
      <c r="H16" s="59"/>
      <c r="I16" s="69"/>
      <c r="J16" s="69"/>
      <c r="K16" s="44">
        <f t="shared" si="0"/>
        <v>1</v>
      </c>
      <c r="L16" s="44">
        <f t="shared" si="1"/>
        <v>30</v>
      </c>
    </row>
    <row r="17" spans="1:12" s="3" customFormat="1" ht="16.25" customHeight="1" x14ac:dyDescent="0.25">
      <c r="A17" s="31">
        <v>7</v>
      </c>
      <c r="B17" s="32" t="s">
        <v>9</v>
      </c>
      <c r="C17" s="59">
        <v>1</v>
      </c>
      <c r="D17" s="59">
        <v>1</v>
      </c>
      <c r="E17" s="59">
        <v>1</v>
      </c>
      <c r="F17" s="59">
        <v>1</v>
      </c>
      <c r="G17" s="59"/>
      <c r="H17" s="59"/>
      <c r="I17" s="69"/>
      <c r="J17" s="69"/>
      <c r="K17" s="44">
        <f t="shared" si="0"/>
        <v>2</v>
      </c>
      <c r="L17" s="44">
        <f t="shared" si="1"/>
        <v>60</v>
      </c>
    </row>
    <row r="18" spans="1:12" s="3" customFormat="1" ht="15" customHeight="1" x14ac:dyDescent="0.25">
      <c r="A18" s="31">
        <v>8</v>
      </c>
      <c r="B18" s="32" t="s">
        <v>10</v>
      </c>
      <c r="C18" s="59">
        <v>1</v>
      </c>
      <c r="D18" s="59">
        <v>1</v>
      </c>
      <c r="E18" s="59"/>
      <c r="F18" s="59"/>
      <c r="G18" s="59"/>
      <c r="H18" s="59"/>
      <c r="I18" s="69"/>
      <c r="J18" s="69"/>
      <c r="K18" s="44">
        <f t="shared" si="0"/>
        <v>1</v>
      </c>
      <c r="L18" s="44">
        <f t="shared" si="1"/>
        <v>30</v>
      </c>
    </row>
    <row r="19" spans="1:12" s="3" customFormat="1" ht="17" customHeight="1" x14ac:dyDescent="0.25">
      <c r="A19" s="31">
        <v>9</v>
      </c>
      <c r="B19" s="32" t="s">
        <v>11</v>
      </c>
      <c r="C19" s="59">
        <v>1</v>
      </c>
      <c r="D19" s="59">
        <v>1</v>
      </c>
      <c r="E19" s="59"/>
      <c r="F19" s="59"/>
      <c r="G19" s="59"/>
      <c r="H19" s="59"/>
      <c r="I19" s="69"/>
      <c r="J19" s="69"/>
      <c r="K19" s="44">
        <f t="shared" si="0"/>
        <v>1</v>
      </c>
      <c r="L19" s="44">
        <f t="shared" si="1"/>
        <v>30</v>
      </c>
    </row>
    <row r="20" spans="1:12" s="3" customFormat="1" ht="15.65" customHeight="1" x14ac:dyDescent="0.25">
      <c r="A20" s="31">
        <v>10</v>
      </c>
      <c r="B20" s="32" t="s">
        <v>12</v>
      </c>
      <c r="C20" s="59">
        <v>1</v>
      </c>
      <c r="D20" s="59">
        <v>1</v>
      </c>
      <c r="E20" s="59"/>
      <c r="F20" s="59"/>
      <c r="G20" s="59"/>
      <c r="H20" s="59"/>
      <c r="I20" s="69"/>
      <c r="J20" s="69"/>
      <c r="K20" s="44">
        <f t="shared" si="0"/>
        <v>1</v>
      </c>
      <c r="L20" s="44">
        <f t="shared" si="1"/>
        <v>30</v>
      </c>
    </row>
    <row r="21" spans="1:12" s="3" customFormat="1" ht="14" customHeight="1" x14ac:dyDescent="0.25">
      <c r="A21" s="31">
        <v>11</v>
      </c>
      <c r="B21" s="32" t="s">
        <v>13</v>
      </c>
      <c r="C21" s="59">
        <v>1</v>
      </c>
      <c r="D21" s="59">
        <v>1</v>
      </c>
      <c r="E21" s="59"/>
      <c r="F21" s="59"/>
      <c r="G21" s="59"/>
      <c r="H21" s="59"/>
      <c r="I21" s="69"/>
      <c r="J21" s="69"/>
      <c r="K21" s="44">
        <f t="shared" si="0"/>
        <v>1</v>
      </c>
      <c r="L21" s="44">
        <f t="shared" si="1"/>
        <v>30</v>
      </c>
    </row>
    <row r="22" spans="1:12" s="3" customFormat="1" ht="15" customHeight="1" x14ac:dyDescent="0.25">
      <c r="A22" s="31">
        <v>12</v>
      </c>
      <c r="B22" s="32" t="s">
        <v>49</v>
      </c>
      <c r="C22" s="59">
        <v>3</v>
      </c>
      <c r="D22" s="59">
        <v>3</v>
      </c>
      <c r="E22" s="59">
        <v>2</v>
      </c>
      <c r="F22" s="59">
        <v>2</v>
      </c>
      <c r="G22" s="59">
        <v>4</v>
      </c>
      <c r="H22" s="59">
        <v>4</v>
      </c>
      <c r="I22" s="69">
        <v>4</v>
      </c>
      <c r="J22" s="69">
        <v>4</v>
      </c>
      <c r="K22" s="44">
        <f t="shared" si="0"/>
        <v>13</v>
      </c>
      <c r="L22" s="44">
        <f t="shared" si="1"/>
        <v>390</v>
      </c>
    </row>
    <row r="23" spans="1:12" s="3" customFormat="1" ht="16.25" customHeight="1" x14ac:dyDescent="0.25">
      <c r="A23" s="31">
        <v>13</v>
      </c>
      <c r="B23" s="32" t="s">
        <v>15</v>
      </c>
      <c r="C23" s="59">
        <v>1</v>
      </c>
      <c r="D23" s="59">
        <v>1</v>
      </c>
      <c r="E23" s="59"/>
      <c r="F23" s="59"/>
      <c r="G23" s="59"/>
      <c r="H23" s="59"/>
      <c r="I23" s="69"/>
      <c r="J23" s="69"/>
      <c r="K23" s="44">
        <f t="shared" si="0"/>
        <v>1</v>
      </c>
      <c r="L23" s="44">
        <f t="shared" si="1"/>
        <v>30</v>
      </c>
    </row>
    <row r="24" spans="1:12" s="3" customFormat="1" ht="16.25" customHeight="1" x14ac:dyDescent="0.25">
      <c r="A24" s="31">
        <v>14</v>
      </c>
      <c r="B24" s="32" t="s">
        <v>16</v>
      </c>
      <c r="C24" s="59">
        <v>3</v>
      </c>
      <c r="D24" s="59">
        <v>3</v>
      </c>
      <c r="E24" s="59">
        <v>3</v>
      </c>
      <c r="F24" s="59">
        <v>3</v>
      </c>
      <c r="G24" s="59">
        <v>3</v>
      </c>
      <c r="H24" s="59">
        <v>3</v>
      </c>
      <c r="I24" s="69">
        <v>3</v>
      </c>
      <c r="J24" s="69">
        <v>3</v>
      </c>
      <c r="K24" s="44">
        <f t="shared" si="0"/>
        <v>12</v>
      </c>
      <c r="L24" s="44">
        <f t="shared" si="1"/>
        <v>360</v>
      </c>
    </row>
    <row r="25" spans="1:12" s="3" customFormat="1" ht="16.25" customHeight="1" x14ac:dyDescent="0.25">
      <c r="A25" s="31">
        <v>15</v>
      </c>
      <c r="B25" s="32" t="s">
        <v>17</v>
      </c>
      <c r="C25" s="59">
        <v>1</v>
      </c>
      <c r="D25" s="59">
        <v>1</v>
      </c>
      <c r="E25" s="59"/>
      <c r="F25" s="59"/>
      <c r="G25" s="59"/>
      <c r="H25" s="59"/>
      <c r="I25" s="69"/>
      <c r="J25" s="69"/>
      <c r="K25" s="44">
        <f t="shared" si="0"/>
        <v>1</v>
      </c>
      <c r="L25" s="44">
        <f t="shared" si="1"/>
        <v>30</v>
      </c>
    </row>
    <row r="26" spans="1:12" s="3" customFormat="1" ht="16.25" customHeight="1" x14ac:dyDescent="0.25">
      <c r="A26" s="31">
        <v>16</v>
      </c>
      <c r="B26" s="32" t="s">
        <v>32</v>
      </c>
      <c r="C26" s="59">
        <v>1</v>
      </c>
      <c r="D26" s="59">
        <v>1</v>
      </c>
      <c r="E26" s="59">
        <v>1</v>
      </c>
      <c r="F26" s="59">
        <v>1</v>
      </c>
      <c r="G26" s="59">
        <v>1</v>
      </c>
      <c r="H26" s="59">
        <v>1</v>
      </c>
      <c r="I26" s="69">
        <v>1</v>
      </c>
      <c r="J26" s="69">
        <v>1</v>
      </c>
      <c r="K26" s="44">
        <f t="shared" si="0"/>
        <v>4</v>
      </c>
      <c r="L26" s="44">
        <f t="shared" si="1"/>
        <v>120</v>
      </c>
    </row>
    <row r="27" spans="1:12" s="3" customFormat="1" ht="12" customHeight="1" x14ac:dyDescent="0.25">
      <c r="A27" s="141" t="s">
        <v>24</v>
      </c>
      <c r="B27" s="142"/>
      <c r="C27" s="45">
        <f>SUM(C10:C26)</f>
        <v>23</v>
      </c>
      <c r="D27" s="45">
        <f t="shared" ref="D27:J27" si="2">SUM(D10:D26)</f>
        <v>23</v>
      </c>
      <c r="E27" s="45">
        <f t="shared" si="2"/>
        <v>14</v>
      </c>
      <c r="F27" s="45">
        <f t="shared" si="2"/>
        <v>14</v>
      </c>
      <c r="G27" s="80">
        <f t="shared" si="2"/>
        <v>15</v>
      </c>
      <c r="H27" s="80">
        <f t="shared" si="2"/>
        <v>15</v>
      </c>
      <c r="I27" s="70">
        <f t="shared" si="2"/>
        <v>14</v>
      </c>
      <c r="J27" s="70">
        <f t="shared" si="2"/>
        <v>18</v>
      </c>
      <c r="K27" s="114">
        <f>SUM(K11:K26)</f>
        <v>68</v>
      </c>
      <c r="L27" s="114">
        <f>SUM(L11:L26)</f>
        <v>2040</v>
      </c>
    </row>
    <row r="28" spans="1:12" s="3" customFormat="1" ht="12" customHeight="1" x14ac:dyDescent="0.25">
      <c r="A28" s="143"/>
      <c r="B28" s="144"/>
      <c r="C28" s="116">
        <f>(C27+D27)/2</f>
        <v>23</v>
      </c>
      <c r="D28" s="117"/>
      <c r="E28" s="116">
        <f>(E27+F27)/2</f>
        <v>14</v>
      </c>
      <c r="F28" s="117"/>
      <c r="G28" s="116">
        <f>(G27+H27)/2</f>
        <v>15</v>
      </c>
      <c r="H28" s="117"/>
      <c r="I28" s="118">
        <f>(I27+J27)/2</f>
        <v>16</v>
      </c>
      <c r="J28" s="119"/>
      <c r="K28" s="115"/>
      <c r="L28" s="115"/>
    </row>
    <row r="29" spans="1:12" s="3" customFormat="1" ht="12" customHeight="1" x14ac:dyDescent="0.25">
      <c r="A29" s="138" t="s">
        <v>30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40"/>
    </row>
    <row r="30" spans="1:12" s="3" customFormat="1" ht="17.399999999999999" customHeight="1" x14ac:dyDescent="0.25">
      <c r="A30" s="31">
        <v>1</v>
      </c>
      <c r="B30" s="32" t="s">
        <v>10</v>
      </c>
      <c r="C30" s="66"/>
      <c r="D30" s="66"/>
      <c r="E30" s="59">
        <v>2</v>
      </c>
      <c r="F30" s="59">
        <v>2</v>
      </c>
      <c r="G30" s="59">
        <v>2</v>
      </c>
      <c r="H30" s="59">
        <v>2</v>
      </c>
      <c r="I30" s="69">
        <v>3</v>
      </c>
      <c r="J30" s="69">
        <v>5</v>
      </c>
      <c r="K30" s="44">
        <f>SUM(C30:J30)/2</f>
        <v>8</v>
      </c>
      <c r="L30" s="44">
        <f>K30*30</f>
        <v>240</v>
      </c>
    </row>
    <row r="31" spans="1:12" s="3" customFormat="1" ht="15" customHeight="1" x14ac:dyDescent="0.25">
      <c r="A31" s="31">
        <v>2</v>
      </c>
      <c r="B31" s="32" t="s">
        <v>14</v>
      </c>
      <c r="C31" s="34"/>
      <c r="D31" s="34"/>
      <c r="E31" s="59">
        <v>2</v>
      </c>
      <c r="F31" s="59">
        <v>2</v>
      </c>
      <c r="G31" s="59">
        <v>2</v>
      </c>
      <c r="H31" s="59">
        <v>2</v>
      </c>
      <c r="I31" s="69">
        <v>2</v>
      </c>
      <c r="J31" s="69">
        <v>2</v>
      </c>
      <c r="K31" s="44">
        <f>SUM(C31:J31)/2</f>
        <v>6</v>
      </c>
      <c r="L31" s="44">
        <f>K31*30</f>
        <v>180</v>
      </c>
    </row>
    <row r="32" spans="1:12" s="3" customFormat="1" ht="15" customHeight="1" x14ac:dyDescent="0.25">
      <c r="A32" s="31">
        <v>3</v>
      </c>
      <c r="B32" s="32" t="s">
        <v>40</v>
      </c>
      <c r="C32" s="34"/>
      <c r="D32" s="34"/>
      <c r="E32" s="34"/>
      <c r="F32" s="34"/>
      <c r="G32" s="34">
        <v>2</v>
      </c>
      <c r="H32" s="34">
        <v>2</v>
      </c>
      <c r="I32" s="71">
        <v>2</v>
      </c>
      <c r="J32" s="71">
        <v>2</v>
      </c>
      <c r="K32" s="44">
        <f>SUM(C32:J32)/2</f>
        <v>4</v>
      </c>
      <c r="L32" s="44">
        <f>K32*30</f>
        <v>120</v>
      </c>
    </row>
    <row r="33" spans="1:12" s="3" customFormat="1" ht="12" customHeight="1" x14ac:dyDescent="0.25">
      <c r="A33" s="128" t="s">
        <v>18</v>
      </c>
      <c r="B33" s="129"/>
      <c r="C33" s="45"/>
      <c r="D33" s="45"/>
      <c r="E33" s="45">
        <f>SUM(E29:E31)</f>
        <v>4</v>
      </c>
      <c r="F33" s="45">
        <f>SUM(F29:F31)</f>
        <v>4</v>
      </c>
      <c r="G33" s="80">
        <f t="shared" ref="G33:L33" si="3">SUM(G29:G32)</f>
        <v>6</v>
      </c>
      <c r="H33" s="80">
        <f t="shared" si="3"/>
        <v>6</v>
      </c>
      <c r="I33" s="70">
        <f t="shared" si="3"/>
        <v>7</v>
      </c>
      <c r="J33" s="70">
        <f t="shared" si="3"/>
        <v>9</v>
      </c>
      <c r="K33" s="114">
        <f t="shared" si="3"/>
        <v>18</v>
      </c>
      <c r="L33" s="114">
        <f t="shared" si="3"/>
        <v>540</v>
      </c>
    </row>
    <row r="34" spans="1:12" s="3" customFormat="1" ht="10.5" customHeight="1" x14ac:dyDescent="0.25">
      <c r="A34" s="130"/>
      <c r="B34" s="131"/>
      <c r="C34" s="116"/>
      <c r="D34" s="117"/>
      <c r="E34" s="116">
        <f>(E33+F33)/2</f>
        <v>4</v>
      </c>
      <c r="F34" s="117"/>
      <c r="G34" s="116">
        <f>(G33+H33)/2</f>
        <v>6</v>
      </c>
      <c r="H34" s="117"/>
      <c r="I34" s="118">
        <f>(I33+J33)/2</f>
        <v>8</v>
      </c>
      <c r="J34" s="119"/>
      <c r="K34" s="115"/>
      <c r="L34" s="115"/>
    </row>
    <row r="35" spans="1:12" s="3" customFormat="1" ht="12" customHeight="1" x14ac:dyDescent="0.25">
      <c r="A35" s="125" t="s">
        <v>19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7"/>
    </row>
    <row r="36" spans="1:12" s="3" customFormat="1" ht="17.399999999999999" customHeight="1" x14ac:dyDescent="0.25">
      <c r="A36" s="31">
        <v>1</v>
      </c>
      <c r="B36" s="32" t="s">
        <v>44</v>
      </c>
      <c r="C36" s="34">
        <v>2</v>
      </c>
      <c r="D36" s="34">
        <v>2</v>
      </c>
      <c r="E36" s="34">
        <v>1</v>
      </c>
      <c r="F36" s="34">
        <v>1</v>
      </c>
      <c r="G36" s="34"/>
      <c r="H36" s="34"/>
      <c r="I36" s="71"/>
      <c r="J36" s="71"/>
      <c r="K36" s="44">
        <f t="shared" ref="K36:K41" si="4">SUM(C36:J36)/2</f>
        <v>3</v>
      </c>
      <c r="L36" s="44">
        <f t="shared" ref="L36:L41" si="5">K36*30</f>
        <v>90</v>
      </c>
    </row>
    <row r="37" spans="1:12" s="3" customFormat="1" ht="15.65" customHeight="1" x14ac:dyDescent="0.25">
      <c r="A37" s="31">
        <v>2</v>
      </c>
      <c r="B37" s="32" t="s">
        <v>59</v>
      </c>
      <c r="C37" s="34">
        <v>2</v>
      </c>
      <c r="D37" s="34">
        <v>2</v>
      </c>
      <c r="E37" s="34"/>
      <c r="F37" s="34"/>
      <c r="G37" s="34"/>
      <c r="H37" s="34"/>
      <c r="I37" s="71"/>
      <c r="J37" s="71"/>
      <c r="K37" s="44">
        <f t="shared" si="4"/>
        <v>2</v>
      </c>
      <c r="L37" s="44">
        <f t="shared" si="5"/>
        <v>60</v>
      </c>
    </row>
    <row r="38" spans="1:12" s="3" customFormat="1" ht="16.25" customHeight="1" x14ac:dyDescent="0.25">
      <c r="A38" s="31">
        <v>3</v>
      </c>
      <c r="B38" s="32" t="s">
        <v>45</v>
      </c>
      <c r="C38" s="34">
        <v>2</v>
      </c>
      <c r="D38" s="34">
        <v>2</v>
      </c>
      <c r="E38" s="34">
        <v>2</v>
      </c>
      <c r="F38" s="34">
        <v>2</v>
      </c>
      <c r="G38" s="34"/>
      <c r="H38" s="34"/>
      <c r="I38" s="71"/>
      <c r="J38" s="71"/>
      <c r="K38" s="44">
        <f t="shared" si="4"/>
        <v>4</v>
      </c>
      <c r="L38" s="44">
        <f t="shared" si="5"/>
        <v>120</v>
      </c>
    </row>
    <row r="39" spans="1:12" s="3" customFormat="1" ht="14" customHeight="1" x14ac:dyDescent="0.25">
      <c r="A39" s="31">
        <v>4</v>
      </c>
      <c r="B39" s="32" t="s">
        <v>46</v>
      </c>
      <c r="C39" s="34">
        <v>2</v>
      </c>
      <c r="D39" s="34">
        <v>2</v>
      </c>
      <c r="E39" s="34"/>
      <c r="F39" s="34"/>
      <c r="G39" s="34"/>
      <c r="H39" s="34"/>
      <c r="I39" s="71"/>
      <c r="J39" s="71"/>
      <c r="K39" s="44">
        <f t="shared" si="4"/>
        <v>2</v>
      </c>
      <c r="L39" s="44">
        <f t="shared" si="5"/>
        <v>60</v>
      </c>
    </row>
    <row r="40" spans="1:12" s="3" customFormat="1" ht="15.65" customHeight="1" x14ac:dyDescent="0.25">
      <c r="A40" s="31">
        <v>5</v>
      </c>
      <c r="B40" s="32" t="s">
        <v>47</v>
      </c>
      <c r="C40" s="34"/>
      <c r="D40" s="34"/>
      <c r="E40" s="34"/>
      <c r="F40" s="34"/>
      <c r="G40" s="34">
        <v>3</v>
      </c>
      <c r="H40" s="34">
        <v>3</v>
      </c>
      <c r="I40" s="71">
        <v>3</v>
      </c>
      <c r="J40" s="71"/>
      <c r="K40" s="44">
        <f t="shared" si="4"/>
        <v>4.5</v>
      </c>
      <c r="L40" s="44">
        <f t="shared" si="5"/>
        <v>135</v>
      </c>
    </row>
    <row r="41" spans="1:12" s="3" customFormat="1" ht="14.4" customHeight="1" x14ac:dyDescent="0.25">
      <c r="A41" s="31">
        <v>6</v>
      </c>
      <c r="B41" s="32" t="s">
        <v>57</v>
      </c>
      <c r="C41" s="34">
        <v>3</v>
      </c>
      <c r="D41" s="34">
        <v>3</v>
      </c>
      <c r="E41" s="34">
        <v>3</v>
      </c>
      <c r="F41" s="34">
        <v>3</v>
      </c>
      <c r="G41" s="34">
        <v>2</v>
      </c>
      <c r="H41" s="34">
        <v>2</v>
      </c>
      <c r="I41" s="71">
        <v>3</v>
      </c>
      <c r="J41" s="71"/>
      <c r="K41" s="44">
        <f t="shared" si="4"/>
        <v>9.5</v>
      </c>
      <c r="L41" s="44">
        <f t="shared" si="5"/>
        <v>285</v>
      </c>
    </row>
    <row r="42" spans="1:12" s="3" customFormat="1" ht="12" customHeight="1" x14ac:dyDescent="0.25">
      <c r="A42" s="128" t="s">
        <v>18</v>
      </c>
      <c r="B42" s="129"/>
      <c r="C42" s="45">
        <f t="shared" ref="C42:L42" si="6">SUM(C36:C41)</f>
        <v>11</v>
      </c>
      <c r="D42" s="45">
        <f t="shared" si="6"/>
        <v>11</v>
      </c>
      <c r="E42" s="45">
        <f t="shared" si="6"/>
        <v>6</v>
      </c>
      <c r="F42" s="45">
        <f t="shared" si="6"/>
        <v>6</v>
      </c>
      <c r="G42" s="80">
        <f t="shared" si="6"/>
        <v>5</v>
      </c>
      <c r="H42" s="80">
        <f t="shared" si="6"/>
        <v>5</v>
      </c>
      <c r="I42" s="70">
        <f t="shared" si="6"/>
        <v>6</v>
      </c>
      <c r="J42" s="70"/>
      <c r="K42" s="114">
        <f t="shared" si="6"/>
        <v>25</v>
      </c>
      <c r="L42" s="114">
        <f t="shared" si="6"/>
        <v>750</v>
      </c>
    </row>
    <row r="43" spans="1:12" s="3" customFormat="1" ht="12" customHeight="1" x14ac:dyDescent="0.25">
      <c r="A43" s="130"/>
      <c r="B43" s="131"/>
      <c r="C43" s="116">
        <f>(C42+D42)/2</f>
        <v>11</v>
      </c>
      <c r="D43" s="117"/>
      <c r="E43" s="116">
        <f>(E42+F42)/2</f>
        <v>6</v>
      </c>
      <c r="F43" s="117"/>
      <c r="G43" s="116">
        <f>(G42+H42)/2</f>
        <v>5</v>
      </c>
      <c r="H43" s="117"/>
      <c r="I43" s="118">
        <f>(I42+J42)/2</f>
        <v>3</v>
      </c>
      <c r="J43" s="119"/>
      <c r="K43" s="115"/>
      <c r="L43" s="115"/>
    </row>
    <row r="44" spans="1:12" s="3" customFormat="1" ht="12" customHeight="1" x14ac:dyDescent="0.25">
      <c r="A44" s="124" t="s">
        <v>34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s="3" customFormat="1" ht="17" customHeight="1" x14ac:dyDescent="0.25">
      <c r="A45" s="31">
        <v>1</v>
      </c>
      <c r="B45" s="32" t="s">
        <v>54</v>
      </c>
      <c r="C45" s="59"/>
      <c r="D45" s="59"/>
      <c r="E45" s="34">
        <v>6</v>
      </c>
      <c r="F45" s="34">
        <v>6</v>
      </c>
      <c r="G45" s="34"/>
      <c r="H45" s="34"/>
      <c r="I45" s="71"/>
      <c r="J45" s="71"/>
      <c r="K45" s="44">
        <f>SUM(C45:J45)/2</f>
        <v>6</v>
      </c>
      <c r="L45" s="44">
        <f>K45*30</f>
        <v>180</v>
      </c>
    </row>
    <row r="46" spans="1:12" s="3" customFormat="1" ht="17" customHeight="1" x14ac:dyDescent="0.25">
      <c r="A46" s="31">
        <v>2</v>
      </c>
      <c r="B46" s="32" t="s">
        <v>48</v>
      </c>
      <c r="C46" s="34"/>
      <c r="D46" s="34"/>
      <c r="E46" s="34">
        <v>5</v>
      </c>
      <c r="F46" s="34">
        <v>5</v>
      </c>
      <c r="G46" s="34"/>
      <c r="H46" s="34"/>
      <c r="I46" s="71"/>
      <c r="J46" s="71"/>
      <c r="K46" s="44">
        <f>SUM(C46:J46)/2</f>
        <v>5</v>
      </c>
      <c r="L46" s="44">
        <f>K46*30</f>
        <v>150</v>
      </c>
    </row>
    <row r="47" spans="1:12" s="3" customFormat="1" ht="17" customHeight="1" x14ac:dyDescent="0.25">
      <c r="A47" s="31">
        <v>3</v>
      </c>
      <c r="B47" s="32" t="s">
        <v>55</v>
      </c>
      <c r="C47" s="34"/>
      <c r="D47" s="34"/>
      <c r="E47" s="34"/>
      <c r="F47" s="34"/>
      <c r="G47" s="34">
        <v>5</v>
      </c>
      <c r="H47" s="34">
        <v>5</v>
      </c>
      <c r="I47" s="71">
        <v>5</v>
      </c>
      <c r="J47" s="71"/>
      <c r="K47" s="44">
        <f>SUM(C47:J47)/2</f>
        <v>7.5</v>
      </c>
      <c r="L47" s="44">
        <f>K47*30</f>
        <v>225</v>
      </c>
    </row>
    <row r="48" spans="1:12" ht="15" customHeight="1" x14ac:dyDescent="0.25">
      <c r="A48" s="31">
        <v>4</v>
      </c>
      <c r="B48" s="32" t="s">
        <v>56</v>
      </c>
      <c r="C48" s="34"/>
      <c r="D48" s="34"/>
      <c r="E48" s="34"/>
      <c r="F48" s="34"/>
      <c r="G48" s="34">
        <v>4</v>
      </c>
      <c r="H48" s="34">
        <v>4</v>
      </c>
      <c r="I48" s="71">
        <v>5</v>
      </c>
      <c r="J48" s="73"/>
      <c r="K48" s="44">
        <f>SUM(C48:J48)/2</f>
        <v>6.5</v>
      </c>
      <c r="L48" s="44">
        <f>K48*30</f>
        <v>195</v>
      </c>
    </row>
    <row r="49" spans="1:13" ht="12" customHeight="1" x14ac:dyDescent="0.25">
      <c r="A49" s="98" t="s">
        <v>18</v>
      </c>
      <c r="B49" s="99"/>
      <c r="C49" s="45"/>
      <c r="D49" s="45"/>
      <c r="E49" s="45">
        <f t="shared" ref="E49:L49" si="7">SUM(E45:E48)</f>
        <v>11</v>
      </c>
      <c r="F49" s="45">
        <f t="shared" si="7"/>
        <v>11</v>
      </c>
      <c r="G49" s="80">
        <f t="shared" si="7"/>
        <v>9</v>
      </c>
      <c r="H49" s="80">
        <f t="shared" si="7"/>
        <v>9</v>
      </c>
      <c r="I49" s="70">
        <f t="shared" si="7"/>
        <v>10</v>
      </c>
      <c r="J49" s="70"/>
      <c r="K49" s="114">
        <f t="shared" si="7"/>
        <v>25</v>
      </c>
      <c r="L49" s="114">
        <f t="shared" si="7"/>
        <v>750</v>
      </c>
    </row>
    <row r="50" spans="1:13" ht="12" customHeight="1" x14ac:dyDescent="0.25">
      <c r="A50" s="100"/>
      <c r="B50" s="101"/>
      <c r="C50" s="116"/>
      <c r="D50" s="117"/>
      <c r="E50" s="116">
        <f>(E49+F49)/2</f>
        <v>11</v>
      </c>
      <c r="F50" s="117"/>
      <c r="G50" s="116">
        <f>(G49+H49)/2</f>
        <v>9</v>
      </c>
      <c r="H50" s="117"/>
      <c r="I50" s="118">
        <f>(I49+J49)/2</f>
        <v>5</v>
      </c>
      <c r="J50" s="119"/>
      <c r="K50" s="115"/>
      <c r="L50" s="115"/>
    </row>
    <row r="51" spans="1:13" ht="12" customHeight="1" x14ac:dyDescent="0.25">
      <c r="A51" s="120" t="s">
        <v>25</v>
      </c>
      <c r="B51" s="121"/>
      <c r="C51" s="45">
        <f t="shared" ref="C51:L51" si="8">C42+C49</f>
        <v>11</v>
      </c>
      <c r="D51" s="45">
        <f t="shared" si="8"/>
        <v>11</v>
      </c>
      <c r="E51" s="45">
        <f t="shared" si="8"/>
        <v>17</v>
      </c>
      <c r="F51" s="45">
        <f t="shared" si="8"/>
        <v>17</v>
      </c>
      <c r="G51" s="80">
        <f t="shared" si="8"/>
        <v>14</v>
      </c>
      <c r="H51" s="80">
        <f t="shared" si="8"/>
        <v>14</v>
      </c>
      <c r="I51" s="70">
        <f t="shared" si="8"/>
        <v>16</v>
      </c>
      <c r="J51" s="70"/>
      <c r="K51" s="114">
        <f t="shared" si="8"/>
        <v>50</v>
      </c>
      <c r="L51" s="114">
        <f t="shared" si="8"/>
        <v>1500</v>
      </c>
    </row>
    <row r="52" spans="1:13" ht="12" customHeight="1" x14ac:dyDescent="0.25">
      <c r="A52" s="122"/>
      <c r="B52" s="123"/>
      <c r="C52" s="116">
        <f>(C51+D51)/2</f>
        <v>11</v>
      </c>
      <c r="D52" s="117"/>
      <c r="E52" s="116">
        <f>(E51+F51)/2</f>
        <v>17</v>
      </c>
      <c r="F52" s="117"/>
      <c r="G52" s="116">
        <f>(G51+H51)/2</f>
        <v>14</v>
      </c>
      <c r="H52" s="117"/>
      <c r="I52" s="118">
        <f>(I51+J51)/2</f>
        <v>8</v>
      </c>
      <c r="J52" s="119"/>
      <c r="K52" s="115"/>
      <c r="L52" s="115"/>
    </row>
    <row r="53" spans="1:13" s="1" customFormat="1" ht="15.75" customHeight="1" x14ac:dyDescent="0.25">
      <c r="A53" s="110" t="s">
        <v>20</v>
      </c>
      <c r="B53" s="111"/>
      <c r="C53" s="45">
        <f t="shared" ref="C53:J53" si="9">SUM(C27,C33,C42,C49)</f>
        <v>34</v>
      </c>
      <c r="D53" s="45">
        <f t="shared" si="9"/>
        <v>34</v>
      </c>
      <c r="E53" s="45">
        <f t="shared" si="9"/>
        <v>35</v>
      </c>
      <c r="F53" s="45">
        <f t="shared" si="9"/>
        <v>35</v>
      </c>
      <c r="G53" s="80">
        <f t="shared" si="9"/>
        <v>35</v>
      </c>
      <c r="H53" s="80">
        <f t="shared" si="9"/>
        <v>35</v>
      </c>
      <c r="I53" s="70">
        <f t="shared" si="9"/>
        <v>37</v>
      </c>
      <c r="J53" s="70">
        <f t="shared" si="9"/>
        <v>27</v>
      </c>
      <c r="K53" s="114">
        <f>C54+E54+G54+I54</f>
        <v>136</v>
      </c>
      <c r="L53" s="114">
        <f>SUM(L27,L33,L42,L49,)</f>
        <v>4080</v>
      </c>
      <c r="M53" s="5"/>
    </row>
    <row r="54" spans="1:13" s="1" customFormat="1" ht="15.75" customHeight="1" x14ac:dyDescent="0.25">
      <c r="A54" s="112"/>
      <c r="B54" s="113"/>
      <c r="C54" s="116">
        <f>(C53+D53)/2</f>
        <v>34</v>
      </c>
      <c r="D54" s="117"/>
      <c r="E54" s="116">
        <f>(E53+F53)/2</f>
        <v>35</v>
      </c>
      <c r="F54" s="117"/>
      <c r="G54" s="116">
        <f>(G53+H53)/2</f>
        <v>35</v>
      </c>
      <c r="H54" s="117"/>
      <c r="I54" s="118">
        <f>(I53+J53)/2</f>
        <v>32</v>
      </c>
      <c r="J54" s="119"/>
      <c r="K54" s="115"/>
      <c r="L54" s="115"/>
      <c r="M54" s="5"/>
    </row>
    <row r="55" spans="1:13" ht="14.4" customHeight="1" x14ac:dyDescent="0.25">
      <c r="A55" s="31">
        <v>1</v>
      </c>
      <c r="B55" s="32" t="s">
        <v>51</v>
      </c>
      <c r="C55" s="151" t="s">
        <v>91</v>
      </c>
      <c r="D55" s="152"/>
      <c r="E55" s="151" t="s">
        <v>91</v>
      </c>
      <c r="F55" s="152"/>
      <c r="G55" s="151" t="s">
        <v>91</v>
      </c>
      <c r="H55" s="152"/>
      <c r="I55" s="149"/>
      <c r="J55" s="150"/>
      <c r="K55" s="44"/>
      <c r="L55" s="44">
        <v>42</v>
      </c>
    </row>
    <row r="56" spans="1:13" ht="17" customHeight="1" x14ac:dyDescent="0.25">
      <c r="A56" s="31">
        <v>3</v>
      </c>
      <c r="B56" s="32" t="s">
        <v>50</v>
      </c>
      <c r="C56" s="34">
        <v>2</v>
      </c>
      <c r="D56" s="34">
        <v>2</v>
      </c>
      <c r="E56" s="59">
        <v>2</v>
      </c>
      <c r="F56" s="59">
        <v>2</v>
      </c>
      <c r="G56" s="59">
        <v>2</v>
      </c>
      <c r="H56" s="59">
        <v>2</v>
      </c>
      <c r="I56" s="69">
        <v>2</v>
      </c>
      <c r="J56" s="69">
        <v>2</v>
      </c>
      <c r="K56" s="44">
        <f>SUM(C56:J56)/2</f>
        <v>8</v>
      </c>
      <c r="L56" s="44">
        <f>K56*30</f>
        <v>240</v>
      </c>
    </row>
    <row r="57" spans="1:13" ht="12" customHeight="1" x14ac:dyDescent="0.25">
      <c r="A57" s="98" t="s">
        <v>42</v>
      </c>
      <c r="B57" s="99"/>
      <c r="C57" s="39">
        <f>C53+C56</f>
        <v>36</v>
      </c>
      <c r="D57" s="39">
        <f>D53+D56</f>
        <v>36</v>
      </c>
      <c r="E57" s="39">
        <f t="shared" ref="E57:J57" si="10">E53+E56</f>
        <v>37</v>
      </c>
      <c r="F57" s="39">
        <f t="shared" si="10"/>
        <v>37</v>
      </c>
      <c r="G57" s="39">
        <f t="shared" si="10"/>
        <v>37</v>
      </c>
      <c r="H57" s="39">
        <f t="shared" si="10"/>
        <v>37</v>
      </c>
      <c r="I57" s="72">
        <f t="shared" si="10"/>
        <v>39</v>
      </c>
      <c r="J57" s="72">
        <f t="shared" si="10"/>
        <v>29</v>
      </c>
      <c r="K57" s="102">
        <f>K53+K55+K56</f>
        <v>144</v>
      </c>
      <c r="L57" s="104">
        <f>L53+L55+L56</f>
        <v>4362</v>
      </c>
    </row>
    <row r="58" spans="1:13" ht="12" customHeight="1" x14ac:dyDescent="0.25">
      <c r="A58" s="100"/>
      <c r="B58" s="101"/>
      <c r="C58" s="106">
        <f>(C57+D57)/2</f>
        <v>36</v>
      </c>
      <c r="D58" s="107"/>
      <c r="E58" s="106">
        <f>(E57+F57)/2</f>
        <v>37</v>
      </c>
      <c r="F58" s="107"/>
      <c r="G58" s="106">
        <f>(G57+H57)/2</f>
        <v>37</v>
      </c>
      <c r="H58" s="107"/>
      <c r="I58" s="108">
        <f>(I57+J57)/2</f>
        <v>34</v>
      </c>
      <c r="J58" s="109"/>
      <c r="K58" s="103"/>
      <c r="L58" s="105"/>
    </row>
    <row r="59" spans="1:13" s="8" customFormat="1" ht="29.25" customHeight="1" x14ac:dyDescent="0.25">
      <c r="A59" s="87" t="s">
        <v>95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9"/>
    </row>
    <row r="60" spans="1:13" s="2" customFormat="1" ht="11" customHeight="1" x14ac:dyDescent="0.25">
      <c r="A60" s="90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2"/>
      <c r="M60" s="6"/>
    </row>
    <row r="61" spans="1:13" ht="18.75" customHeight="1" x14ac:dyDescent="0.3">
      <c r="A61" s="51"/>
      <c r="B61" s="93" t="s">
        <v>31</v>
      </c>
      <c r="C61" s="93"/>
      <c r="D61" s="93"/>
      <c r="E61" s="93"/>
      <c r="F61" s="84" t="s">
        <v>26</v>
      </c>
      <c r="G61" s="84"/>
      <c r="H61" s="84"/>
      <c r="I61" s="84" t="s">
        <v>27</v>
      </c>
      <c r="J61" s="84"/>
      <c r="K61" s="84"/>
      <c r="L61" s="62"/>
    </row>
    <row r="62" spans="1:13" ht="12" customHeight="1" x14ac:dyDescent="0.3">
      <c r="A62" s="51"/>
      <c r="B62" s="94" t="s">
        <v>28</v>
      </c>
      <c r="C62" s="94"/>
      <c r="D62" s="94"/>
      <c r="E62" s="94"/>
      <c r="F62" s="95">
        <v>4</v>
      </c>
      <c r="G62" s="95"/>
      <c r="H62" s="95"/>
      <c r="I62" s="95">
        <v>160</v>
      </c>
      <c r="J62" s="95"/>
      <c r="K62" s="95"/>
      <c r="L62" s="96"/>
    </row>
    <row r="63" spans="1:13" s="4" customFormat="1" ht="12" customHeight="1" x14ac:dyDescent="0.3">
      <c r="A63" s="51"/>
      <c r="B63" s="97" t="s">
        <v>29</v>
      </c>
      <c r="C63" s="97"/>
      <c r="D63" s="97"/>
      <c r="E63" s="97"/>
      <c r="F63" s="84">
        <v>4</v>
      </c>
      <c r="G63" s="84"/>
      <c r="H63" s="84"/>
      <c r="I63" s="84">
        <v>160</v>
      </c>
      <c r="J63" s="84"/>
      <c r="K63" s="84"/>
      <c r="L63" s="96"/>
      <c r="M63" s="3"/>
    </row>
    <row r="64" spans="1:13" s="4" customFormat="1" ht="12" customHeight="1" x14ac:dyDescent="0.3">
      <c r="A64" s="51"/>
      <c r="B64" s="52"/>
      <c r="C64" s="52"/>
      <c r="D64" s="52"/>
      <c r="E64" s="52"/>
      <c r="F64" s="43"/>
      <c r="G64" s="43"/>
      <c r="H64" s="43"/>
      <c r="I64" s="43"/>
      <c r="J64" s="43"/>
      <c r="K64" s="43"/>
      <c r="L64" s="63"/>
      <c r="M64" s="3"/>
    </row>
    <row r="65" spans="1:13" s="4" customFormat="1" ht="14" x14ac:dyDescent="0.25">
      <c r="A65" s="85" t="s">
        <v>43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3"/>
    </row>
    <row r="66" spans="1:13" s="4" customFormat="1" ht="14" x14ac:dyDescent="0.25">
      <c r="A66" s="85" t="s">
        <v>35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3"/>
    </row>
    <row r="67" spans="1:13" s="4" customFormat="1" ht="13" x14ac:dyDescent="0.25">
      <c r="A67" s="11"/>
      <c r="B67" s="11"/>
      <c r="C67" s="11"/>
      <c r="D67" s="11"/>
      <c r="E67" s="11"/>
      <c r="F67" s="11"/>
      <c r="G67" s="11"/>
      <c r="H67" s="86"/>
      <c r="I67" s="86"/>
      <c r="J67" s="11"/>
      <c r="K67" s="11"/>
      <c r="L67" s="11"/>
      <c r="M67" s="3"/>
    </row>
    <row r="70" spans="1:13" x14ac:dyDescent="0.25">
      <c r="B70" s="145" t="s">
        <v>100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</sheetData>
  <mergeCells count="85">
    <mergeCell ref="B70:L70"/>
    <mergeCell ref="K7:L8"/>
    <mergeCell ref="C8:D8"/>
    <mergeCell ref="E8:F8"/>
    <mergeCell ref="G8:H8"/>
    <mergeCell ref="I8:J8"/>
    <mergeCell ref="I55:J55"/>
    <mergeCell ref="C55:D55"/>
    <mergeCell ref="E55:F55"/>
    <mergeCell ref="G55:H55"/>
    <mergeCell ref="A29:L29"/>
    <mergeCell ref="A33:B34"/>
    <mergeCell ref="K33:K34"/>
    <mergeCell ref="L33:L34"/>
    <mergeCell ref="C34:D34"/>
    <mergeCell ref="E34:F34"/>
    <mergeCell ref="A7:A9"/>
    <mergeCell ref="B7:B9"/>
    <mergeCell ref="C7:J7"/>
    <mergeCell ref="A10:L10"/>
    <mergeCell ref="A27:B28"/>
    <mergeCell ref="K27:K28"/>
    <mergeCell ref="L27:L28"/>
    <mergeCell ref="C28:D28"/>
    <mergeCell ref="E28:F28"/>
    <mergeCell ref="G28:H28"/>
    <mergeCell ref="I28:J28"/>
    <mergeCell ref="A1:L1"/>
    <mergeCell ref="A2:L2"/>
    <mergeCell ref="A3:L3"/>
    <mergeCell ref="A4:L4"/>
    <mergeCell ref="A6:L6"/>
    <mergeCell ref="G34:H34"/>
    <mergeCell ref="I34:J34"/>
    <mergeCell ref="A35:L35"/>
    <mergeCell ref="A42:B43"/>
    <mergeCell ref="K42:K43"/>
    <mergeCell ref="L42:L43"/>
    <mergeCell ref="C43:D43"/>
    <mergeCell ref="E43:F43"/>
    <mergeCell ref="G43:H43"/>
    <mergeCell ref="I43:J43"/>
    <mergeCell ref="A44:L44"/>
    <mergeCell ref="A49:B50"/>
    <mergeCell ref="K49:K50"/>
    <mergeCell ref="L49:L50"/>
    <mergeCell ref="C50:D50"/>
    <mergeCell ref="E50:F50"/>
    <mergeCell ref="G50:H50"/>
    <mergeCell ref="I50:J50"/>
    <mergeCell ref="A51:B52"/>
    <mergeCell ref="K51:K52"/>
    <mergeCell ref="L51:L52"/>
    <mergeCell ref="C52:D52"/>
    <mergeCell ref="E52:F52"/>
    <mergeCell ref="G52:H52"/>
    <mergeCell ref="I52:J52"/>
    <mergeCell ref="A53:B54"/>
    <mergeCell ref="K53:K54"/>
    <mergeCell ref="L53:L54"/>
    <mergeCell ref="C54:D54"/>
    <mergeCell ref="E54:F54"/>
    <mergeCell ref="G54:H54"/>
    <mergeCell ref="I54:J54"/>
    <mergeCell ref="A57:B58"/>
    <mergeCell ref="K57:K58"/>
    <mergeCell ref="L57:L58"/>
    <mergeCell ref="C58:D58"/>
    <mergeCell ref="E58:F58"/>
    <mergeCell ref="G58:H58"/>
    <mergeCell ref="I58:J58"/>
    <mergeCell ref="I63:K63"/>
    <mergeCell ref="A65:L65"/>
    <mergeCell ref="A66:L66"/>
    <mergeCell ref="H67:I67"/>
    <mergeCell ref="A59:L60"/>
    <mergeCell ref="B61:E61"/>
    <mergeCell ref="F61:H61"/>
    <mergeCell ref="I61:K61"/>
    <mergeCell ref="B62:E62"/>
    <mergeCell ref="F62:H62"/>
    <mergeCell ref="I62:K62"/>
    <mergeCell ref="L62:L63"/>
    <mergeCell ref="B63:E63"/>
    <mergeCell ref="F63:H63"/>
  </mergeCells>
  <printOptions horizontalCentered="1"/>
  <pageMargins left="0.23622047244094491" right="0.23622047244094491" top="0.55118110236220474" bottom="0.55118110236220474" header="0" footer="0"/>
  <pageSetup paperSize="9" scale="77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37" zoomScaleNormal="100" workbookViewId="0">
      <selection activeCell="A65" sqref="A65:L65"/>
    </sheetView>
  </sheetViews>
  <sheetFormatPr defaultRowHeight="12.5" x14ac:dyDescent="0.25"/>
  <cols>
    <col min="1" max="1" width="4.08984375" style="4" customWidth="1"/>
    <col min="2" max="2" width="47.90625" style="4" customWidth="1"/>
    <col min="3" max="10" width="5.6328125" style="4" customWidth="1"/>
    <col min="11" max="11" width="12.54296875" style="4" customWidth="1"/>
    <col min="12" max="12" width="12" style="4" customWidth="1"/>
    <col min="13" max="13" width="8.90625" style="3"/>
  </cols>
  <sheetData>
    <row r="1" spans="1:12" ht="18" x14ac:dyDescent="0.25">
      <c r="A1" s="132" t="s">
        <v>105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14" x14ac:dyDescent="0.25">
      <c r="A2" s="133" t="s">
        <v>41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4" x14ac:dyDescent="0.25">
      <c r="A3" s="133" t="s">
        <v>62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14" x14ac:dyDescent="0.25">
      <c r="A4" s="133" t="s">
        <v>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s="3" customFormat="1" ht="14" x14ac:dyDescent="0.25">
      <c r="A5" s="14" t="s">
        <v>63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s="3" customFormat="1" ht="14" x14ac:dyDescent="0.25">
      <c r="A6" s="134" t="s">
        <v>64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2" s="3" customFormat="1" ht="16.5" customHeight="1" x14ac:dyDescent="0.25">
      <c r="A7" s="135" t="s">
        <v>33</v>
      </c>
      <c r="B7" s="135" t="s">
        <v>1</v>
      </c>
      <c r="C7" s="137" t="s">
        <v>2</v>
      </c>
      <c r="D7" s="137"/>
      <c r="E7" s="137"/>
      <c r="F7" s="137"/>
      <c r="G7" s="137"/>
      <c r="H7" s="137"/>
      <c r="I7" s="137"/>
      <c r="J7" s="137"/>
      <c r="K7" s="146" t="s">
        <v>38</v>
      </c>
      <c r="L7" s="146"/>
    </row>
    <row r="8" spans="1:12" s="3" customFormat="1" ht="21.75" customHeight="1" x14ac:dyDescent="0.25">
      <c r="A8" s="135"/>
      <c r="B8" s="135"/>
      <c r="C8" s="147" t="s">
        <v>3</v>
      </c>
      <c r="D8" s="147"/>
      <c r="E8" s="147" t="s">
        <v>4</v>
      </c>
      <c r="F8" s="147"/>
      <c r="G8" s="148" t="s">
        <v>5</v>
      </c>
      <c r="H8" s="148"/>
      <c r="I8" s="137" t="s">
        <v>22</v>
      </c>
      <c r="J8" s="137"/>
      <c r="K8" s="146"/>
      <c r="L8" s="146"/>
    </row>
    <row r="9" spans="1:12" s="3" customFormat="1" ht="32.4" customHeight="1" x14ac:dyDescent="0.25">
      <c r="A9" s="136"/>
      <c r="B9" s="136"/>
      <c r="C9" s="64" t="s">
        <v>36</v>
      </c>
      <c r="D9" s="64" t="s">
        <v>37</v>
      </c>
      <c r="E9" s="64" t="s">
        <v>36</v>
      </c>
      <c r="F9" s="64" t="s">
        <v>37</v>
      </c>
      <c r="G9" s="67" t="s">
        <v>36</v>
      </c>
      <c r="H9" s="67" t="s">
        <v>37</v>
      </c>
      <c r="I9" s="65" t="s">
        <v>36</v>
      </c>
      <c r="J9" s="65" t="s">
        <v>37</v>
      </c>
      <c r="K9" s="19" t="s">
        <v>72</v>
      </c>
      <c r="L9" s="83" t="s">
        <v>39</v>
      </c>
    </row>
    <row r="10" spans="1:12" s="3" customFormat="1" ht="12" customHeight="1" x14ac:dyDescent="0.25">
      <c r="A10" s="138" t="s">
        <v>21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1:12" s="3" customFormat="1" ht="14.4" customHeight="1" x14ac:dyDescent="0.25">
      <c r="A11" s="55">
        <v>1</v>
      </c>
      <c r="B11" s="56" t="s">
        <v>6</v>
      </c>
      <c r="C11" s="57">
        <v>3</v>
      </c>
      <c r="D11" s="57">
        <v>3</v>
      </c>
      <c r="E11" s="57">
        <v>3</v>
      </c>
      <c r="F11" s="57">
        <v>3</v>
      </c>
      <c r="G11" s="68">
        <v>3</v>
      </c>
      <c r="H11" s="68">
        <v>3</v>
      </c>
      <c r="I11" s="58">
        <v>3</v>
      </c>
      <c r="J11" s="58">
        <v>3</v>
      </c>
      <c r="K11" s="24">
        <f>SUM(C11:J11)/2</f>
        <v>12</v>
      </c>
      <c r="L11" s="24">
        <f>K11*30</f>
        <v>360</v>
      </c>
    </row>
    <row r="12" spans="1:12" s="3" customFormat="1" ht="15.75" customHeight="1" x14ac:dyDescent="0.25">
      <c r="A12" s="31">
        <v>2</v>
      </c>
      <c r="B12" s="32" t="s">
        <v>60</v>
      </c>
      <c r="C12" s="59">
        <v>2</v>
      </c>
      <c r="D12" s="59">
        <v>2</v>
      </c>
      <c r="E12" s="59">
        <v>2</v>
      </c>
      <c r="F12" s="59">
        <v>2</v>
      </c>
      <c r="G12" s="69">
        <v>3</v>
      </c>
      <c r="H12" s="69">
        <v>3</v>
      </c>
      <c r="I12" s="60">
        <v>2</v>
      </c>
      <c r="J12" s="60">
        <v>4</v>
      </c>
      <c r="K12" s="44">
        <f t="shared" ref="K12:K26" si="0">SUM(C12:J12)/2</f>
        <v>10</v>
      </c>
      <c r="L12" s="44">
        <f t="shared" ref="L12:L26" si="1">K12*30</f>
        <v>300</v>
      </c>
    </row>
    <row r="13" spans="1:12" s="3" customFormat="1" ht="16.5" customHeight="1" x14ac:dyDescent="0.25">
      <c r="A13" s="31">
        <v>3</v>
      </c>
      <c r="B13" s="32" t="s">
        <v>61</v>
      </c>
      <c r="C13" s="59">
        <v>1</v>
      </c>
      <c r="D13" s="59">
        <v>1</v>
      </c>
      <c r="E13" s="59">
        <v>1</v>
      </c>
      <c r="F13" s="59">
        <v>1</v>
      </c>
      <c r="G13" s="69">
        <v>1</v>
      </c>
      <c r="H13" s="69">
        <v>1</v>
      </c>
      <c r="I13" s="60">
        <v>1</v>
      </c>
      <c r="J13" s="60">
        <v>3</v>
      </c>
      <c r="K13" s="44">
        <f t="shared" si="0"/>
        <v>5</v>
      </c>
      <c r="L13" s="44">
        <f t="shared" si="1"/>
        <v>150</v>
      </c>
    </row>
    <row r="14" spans="1:12" s="3" customFormat="1" ht="14.4" customHeight="1" x14ac:dyDescent="0.25">
      <c r="A14" s="31">
        <v>4</v>
      </c>
      <c r="B14" s="32" t="s">
        <v>23</v>
      </c>
      <c r="C14" s="59"/>
      <c r="D14" s="59"/>
      <c r="E14" s="59">
        <v>1</v>
      </c>
      <c r="F14" s="59">
        <v>1</v>
      </c>
      <c r="G14" s="69"/>
      <c r="H14" s="69"/>
      <c r="I14" s="60"/>
      <c r="J14" s="60"/>
      <c r="K14" s="44">
        <f t="shared" si="0"/>
        <v>1</v>
      </c>
      <c r="L14" s="44">
        <f t="shared" si="1"/>
        <v>30</v>
      </c>
    </row>
    <row r="15" spans="1:12" s="3" customFormat="1" ht="14.4" customHeight="1" x14ac:dyDescent="0.25">
      <c r="A15" s="31">
        <v>5</v>
      </c>
      <c r="B15" s="32" t="s">
        <v>7</v>
      </c>
      <c r="C15" s="59">
        <v>2</v>
      </c>
      <c r="D15" s="59">
        <v>2</v>
      </c>
      <c r="E15" s="59"/>
      <c r="F15" s="59"/>
      <c r="G15" s="69"/>
      <c r="H15" s="69"/>
      <c r="I15" s="60"/>
      <c r="J15" s="60"/>
      <c r="K15" s="44">
        <f t="shared" si="0"/>
        <v>2</v>
      </c>
      <c r="L15" s="44">
        <f t="shared" si="1"/>
        <v>60</v>
      </c>
    </row>
    <row r="16" spans="1:12" s="3" customFormat="1" ht="14" customHeight="1" x14ac:dyDescent="0.25">
      <c r="A16" s="31">
        <v>6</v>
      </c>
      <c r="B16" s="32" t="s">
        <v>8</v>
      </c>
      <c r="C16" s="59">
        <v>1</v>
      </c>
      <c r="D16" s="59">
        <v>1</v>
      </c>
      <c r="E16" s="59"/>
      <c r="F16" s="59"/>
      <c r="G16" s="69"/>
      <c r="H16" s="69"/>
      <c r="I16" s="60"/>
      <c r="J16" s="60"/>
      <c r="K16" s="44">
        <f t="shared" si="0"/>
        <v>1</v>
      </c>
      <c r="L16" s="44">
        <f t="shared" si="1"/>
        <v>30</v>
      </c>
    </row>
    <row r="17" spans="1:12" s="3" customFormat="1" ht="17" customHeight="1" x14ac:dyDescent="0.25">
      <c r="A17" s="31">
        <v>7</v>
      </c>
      <c r="B17" s="32" t="s">
        <v>9</v>
      </c>
      <c r="C17" s="59">
        <v>1</v>
      </c>
      <c r="D17" s="59">
        <v>1</v>
      </c>
      <c r="E17" s="59">
        <v>1</v>
      </c>
      <c r="F17" s="59">
        <v>1</v>
      </c>
      <c r="G17" s="69"/>
      <c r="H17" s="69"/>
      <c r="I17" s="60"/>
      <c r="J17" s="60"/>
      <c r="K17" s="44">
        <f t="shared" si="0"/>
        <v>2</v>
      </c>
      <c r="L17" s="44">
        <f t="shared" si="1"/>
        <v>60</v>
      </c>
    </row>
    <row r="18" spans="1:12" s="3" customFormat="1" ht="14" customHeight="1" x14ac:dyDescent="0.25">
      <c r="A18" s="31">
        <v>8</v>
      </c>
      <c r="B18" s="32" t="s">
        <v>10</v>
      </c>
      <c r="C18" s="59">
        <v>1</v>
      </c>
      <c r="D18" s="59">
        <v>1</v>
      </c>
      <c r="E18" s="59"/>
      <c r="F18" s="59"/>
      <c r="G18" s="69"/>
      <c r="H18" s="69"/>
      <c r="I18" s="60"/>
      <c r="J18" s="60"/>
      <c r="K18" s="44">
        <f t="shared" si="0"/>
        <v>1</v>
      </c>
      <c r="L18" s="44">
        <f t="shared" si="1"/>
        <v>30</v>
      </c>
    </row>
    <row r="19" spans="1:12" s="3" customFormat="1" ht="15" customHeight="1" x14ac:dyDescent="0.25">
      <c r="A19" s="31">
        <v>9</v>
      </c>
      <c r="B19" s="32" t="s">
        <v>11</v>
      </c>
      <c r="C19" s="59">
        <v>1</v>
      </c>
      <c r="D19" s="59">
        <v>1</v>
      </c>
      <c r="E19" s="59"/>
      <c r="F19" s="59"/>
      <c r="G19" s="69"/>
      <c r="H19" s="69"/>
      <c r="I19" s="60"/>
      <c r="J19" s="60"/>
      <c r="K19" s="44">
        <f t="shared" si="0"/>
        <v>1</v>
      </c>
      <c r="L19" s="44">
        <f t="shared" si="1"/>
        <v>30</v>
      </c>
    </row>
    <row r="20" spans="1:12" s="3" customFormat="1" ht="14" customHeight="1" x14ac:dyDescent="0.25">
      <c r="A20" s="31">
        <v>10</v>
      </c>
      <c r="B20" s="32" t="s">
        <v>12</v>
      </c>
      <c r="C20" s="59">
        <v>1</v>
      </c>
      <c r="D20" s="59">
        <v>1</v>
      </c>
      <c r="E20" s="59"/>
      <c r="F20" s="59"/>
      <c r="G20" s="69"/>
      <c r="H20" s="69"/>
      <c r="I20" s="60"/>
      <c r="J20" s="60"/>
      <c r="K20" s="44">
        <f t="shared" si="0"/>
        <v>1</v>
      </c>
      <c r="L20" s="44">
        <f t="shared" si="1"/>
        <v>30</v>
      </c>
    </row>
    <row r="21" spans="1:12" s="3" customFormat="1" ht="14" customHeight="1" x14ac:dyDescent="0.25">
      <c r="A21" s="31">
        <v>11</v>
      </c>
      <c r="B21" s="32" t="s">
        <v>13</v>
      </c>
      <c r="C21" s="59">
        <v>1</v>
      </c>
      <c r="D21" s="59">
        <v>1</v>
      </c>
      <c r="E21" s="59"/>
      <c r="F21" s="59"/>
      <c r="G21" s="69"/>
      <c r="H21" s="69"/>
      <c r="I21" s="60"/>
      <c r="J21" s="60"/>
      <c r="K21" s="44">
        <f t="shared" si="0"/>
        <v>1</v>
      </c>
      <c r="L21" s="44">
        <f t="shared" si="1"/>
        <v>30</v>
      </c>
    </row>
    <row r="22" spans="1:12" s="3" customFormat="1" ht="14" customHeight="1" x14ac:dyDescent="0.25">
      <c r="A22" s="31">
        <v>12</v>
      </c>
      <c r="B22" s="32" t="s">
        <v>49</v>
      </c>
      <c r="C22" s="59">
        <v>2</v>
      </c>
      <c r="D22" s="59">
        <v>2</v>
      </c>
      <c r="E22" s="59">
        <v>3</v>
      </c>
      <c r="F22" s="59">
        <v>3</v>
      </c>
      <c r="G22" s="69">
        <v>4</v>
      </c>
      <c r="H22" s="69">
        <v>4</v>
      </c>
      <c r="I22" s="60">
        <v>4</v>
      </c>
      <c r="J22" s="60">
        <v>4</v>
      </c>
      <c r="K22" s="44">
        <f t="shared" si="0"/>
        <v>13</v>
      </c>
      <c r="L22" s="44">
        <f t="shared" si="1"/>
        <v>390</v>
      </c>
    </row>
    <row r="23" spans="1:12" s="3" customFormat="1" ht="15" customHeight="1" x14ac:dyDescent="0.25">
      <c r="A23" s="31">
        <v>13</v>
      </c>
      <c r="B23" s="32" t="s">
        <v>15</v>
      </c>
      <c r="C23" s="59">
        <v>1</v>
      </c>
      <c r="D23" s="59">
        <v>1</v>
      </c>
      <c r="E23" s="59"/>
      <c r="F23" s="59"/>
      <c r="G23" s="69"/>
      <c r="H23" s="69"/>
      <c r="I23" s="60"/>
      <c r="J23" s="60"/>
      <c r="K23" s="44">
        <f t="shared" si="0"/>
        <v>1</v>
      </c>
      <c r="L23" s="44">
        <f t="shared" si="1"/>
        <v>30</v>
      </c>
    </row>
    <row r="24" spans="1:12" s="3" customFormat="1" ht="15.65" customHeight="1" x14ac:dyDescent="0.25">
      <c r="A24" s="31">
        <v>14</v>
      </c>
      <c r="B24" s="32" t="s">
        <v>16</v>
      </c>
      <c r="C24" s="59">
        <v>3</v>
      </c>
      <c r="D24" s="59">
        <v>3</v>
      </c>
      <c r="E24" s="59">
        <v>3</v>
      </c>
      <c r="F24" s="59">
        <v>3</v>
      </c>
      <c r="G24" s="69">
        <v>3</v>
      </c>
      <c r="H24" s="69">
        <v>3</v>
      </c>
      <c r="I24" s="60">
        <v>3</v>
      </c>
      <c r="J24" s="60">
        <v>3</v>
      </c>
      <c r="K24" s="44">
        <f t="shared" si="0"/>
        <v>12</v>
      </c>
      <c r="L24" s="44">
        <f t="shared" si="1"/>
        <v>360</v>
      </c>
    </row>
    <row r="25" spans="1:12" s="3" customFormat="1" ht="14.4" customHeight="1" x14ac:dyDescent="0.25">
      <c r="A25" s="31">
        <v>15</v>
      </c>
      <c r="B25" s="32" t="s">
        <v>17</v>
      </c>
      <c r="C25" s="59">
        <v>1</v>
      </c>
      <c r="D25" s="59">
        <v>1</v>
      </c>
      <c r="E25" s="59"/>
      <c r="F25" s="59"/>
      <c r="G25" s="69"/>
      <c r="H25" s="69"/>
      <c r="I25" s="60"/>
      <c r="J25" s="60"/>
      <c r="K25" s="44">
        <f t="shared" si="0"/>
        <v>1</v>
      </c>
      <c r="L25" s="44">
        <f t="shared" si="1"/>
        <v>30</v>
      </c>
    </row>
    <row r="26" spans="1:12" s="3" customFormat="1" ht="18" customHeight="1" x14ac:dyDescent="0.25">
      <c r="A26" s="31">
        <v>16</v>
      </c>
      <c r="B26" s="32" t="s">
        <v>32</v>
      </c>
      <c r="C26" s="59">
        <v>1</v>
      </c>
      <c r="D26" s="59">
        <v>1</v>
      </c>
      <c r="E26" s="59">
        <v>1</v>
      </c>
      <c r="F26" s="59">
        <v>1</v>
      </c>
      <c r="G26" s="69">
        <v>1</v>
      </c>
      <c r="H26" s="69">
        <v>1</v>
      </c>
      <c r="I26" s="60">
        <v>1</v>
      </c>
      <c r="J26" s="60">
        <v>1</v>
      </c>
      <c r="K26" s="44">
        <f t="shared" si="0"/>
        <v>4</v>
      </c>
      <c r="L26" s="44">
        <f t="shared" si="1"/>
        <v>120</v>
      </c>
    </row>
    <row r="27" spans="1:12" s="3" customFormat="1" ht="12" customHeight="1" x14ac:dyDescent="0.25">
      <c r="A27" s="141" t="s">
        <v>24</v>
      </c>
      <c r="B27" s="142"/>
      <c r="C27" s="45">
        <f>SUM(C10:C26)</f>
        <v>22</v>
      </c>
      <c r="D27" s="45">
        <f t="shared" ref="D27:J27" si="2">SUM(D10:D26)</f>
        <v>22</v>
      </c>
      <c r="E27" s="80">
        <f t="shared" si="2"/>
        <v>15</v>
      </c>
      <c r="F27" s="80">
        <f t="shared" si="2"/>
        <v>15</v>
      </c>
      <c r="G27" s="70">
        <f t="shared" si="2"/>
        <v>15</v>
      </c>
      <c r="H27" s="70">
        <f t="shared" si="2"/>
        <v>15</v>
      </c>
      <c r="I27" s="44">
        <f t="shared" si="2"/>
        <v>14</v>
      </c>
      <c r="J27" s="44">
        <f t="shared" si="2"/>
        <v>18</v>
      </c>
      <c r="K27" s="114">
        <f>SUM(K11:K26)</f>
        <v>68</v>
      </c>
      <c r="L27" s="114">
        <f>SUM(L11:L26)</f>
        <v>2040</v>
      </c>
    </row>
    <row r="28" spans="1:12" s="3" customFormat="1" ht="12" customHeight="1" x14ac:dyDescent="0.25">
      <c r="A28" s="143"/>
      <c r="B28" s="144"/>
      <c r="C28" s="116">
        <f>(C27+D27)/2</f>
        <v>22</v>
      </c>
      <c r="D28" s="117"/>
      <c r="E28" s="116">
        <f>(E27+F27)/2</f>
        <v>15</v>
      </c>
      <c r="F28" s="117"/>
      <c r="G28" s="118">
        <f>(G27+H27)/2</f>
        <v>15</v>
      </c>
      <c r="H28" s="119"/>
      <c r="I28" s="158">
        <f>(I27+J27)/2</f>
        <v>16</v>
      </c>
      <c r="J28" s="159"/>
      <c r="K28" s="115"/>
      <c r="L28" s="115"/>
    </row>
    <row r="29" spans="1:12" s="3" customFormat="1" ht="12" customHeight="1" x14ac:dyDescent="0.25">
      <c r="A29" s="138" t="s">
        <v>30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40"/>
    </row>
    <row r="30" spans="1:12" s="3" customFormat="1" ht="15" customHeight="1" x14ac:dyDescent="0.25">
      <c r="A30" s="31">
        <v>1</v>
      </c>
      <c r="B30" s="32" t="s">
        <v>10</v>
      </c>
      <c r="C30" s="66"/>
      <c r="D30" s="66"/>
      <c r="E30" s="59">
        <v>2</v>
      </c>
      <c r="F30" s="59">
        <v>2</v>
      </c>
      <c r="G30" s="69">
        <v>2</v>
      </c>
      <c r="H30" s="69">
        <v>2</v>
      </c>
      <c r="I30" s="60">
        <v>2</v>
      </c>
      <c r="J30" s="60">
        <v>6</v>
      </c>
      <c r="K30" s="44">
        <f>SUM(C30:J30)/2</f>
        <v>8</v>
      </c>
      <c r="L30" s="44">
        <f>K30*30</f>
        <v>240</v>
      </c>
    </row>
    <row r="31" spans="1:12" s="3" customFormat="1" ht="12.65" customHeight="1" x14ac:dyDescent="0.25">
      <c r="A31" s="31">
        <v>2</v>
      </c>
      <c r="B31" s="32" t="s">
        <v>14</v>
      </c>
      <c r="C31" s="34"/>
      <c r="D31" s="34"/>
      <c r="E31" s="59">
        <v>2</v>
      </c>
      <c r="F31" s="59">
        <v>2</v>
      </c>
      <c r="G31" s="69">
        <v>2</v>
      </c>
      <c r="H31" s="69">
        <v>2</v>
      </c>
      <c r="I31" s="60">
        <v>2</v>
      </c>
      <c r="J31" s="60">
        <v>2</v>
      </c>
      <c r="K31" s="44">
        <f>SUM(C31:J31)/2</f>
        <v>6</v>
      </c>
      <c r="L31" s="44">
        <f>K31*30</f>
        <v>180</v>
      </c>
    </row>
    <row r="32" spans="1:12" s="3" customFormat="1" ht="14" customHeight="1" x14ac:dyDescent="0.25">
      <c r="A32" s="31">
        <v>3</v>
      </c>
      <c r="B32" s="32" t="s">
        <v>99</v>
      </c>
      <c r="C32" s="34"/>
      <c r="D32" s="34"/>
      <c r="E32" s="34"/>
      <c r="F32" s="34"/>
      <c r="G32" s="71">
        <v>2</v>
      </c>
      <c r="H32" s="71">
        <v>2</v>
      </c>
      <c r="I32" s="31">
        <v>2</v>
      </c>
      <c r="J32" s="31">
        <v>2</v>
      </c>
      <c r="K32" s="44">
        <f>SUM(C32:J32)/2</f>
        <v>4</v>
      </c>
      <c r="L32" s="44">
        <f>K32*30</f>
        <v>120</v>
      </c>
    </row>
    <row r="33" spans="1:12" s="3" customFormat="1" ht="12" customHeight="1" x14ac:dyDescent="0.25">
      <c r="A33" s="128" t="s">
        <v>18</v>
      </c>
      <c r="B33" s="129"/>
      <c r="C33" s="45"/>
      <c r="D33" s="45"/>
      <c r="E33" s="80">
        <f>SUM(E29:E31)</f>
        <v>4</v>
      </c>
      <c r="F33" s="80">
        <f>SUM(F29:F31)</f>
        <v>4</v>
      </c>
      <c r="G33" s="70">
        <f t="shared" ref="G33:L33" si="3">SUM(G29:G32)</f>
        <v>6</v>
      </c>
      <c r="H33" s="70">
        <f t="shared" si="3"/>
        <v>6</v>
      </c>
      <c r="I33" s="44">
        <f t="shared" si="3"/>
        <v>6</v>
      </c>
      <c r="J33" s="44">
        <f t="shared" si="3"/>
        <v>10</v>
      </c>
      <c r="K33" s="114">
        <f t="shared" si="3"/>
        <v>18</v>
      </c>
      <c r="L33" s="114">
        <f t="shared" si="3"/>
        <v>540</v>
      </c>
    </row>
    <row r="34" spans="1:12" s="3" customFormat="1" ht="10.5" customHeight="1" x14ac:dyDescent="0.25">
      <c r="A34" s="130"/>
      <c r="B34" s="131"/>
      <c r="C34" s="116"/>
      <c r="D34" s="117"/>
      <c r="E34" s="116">
        <f>(E33+F33)/2</f>
        <v>4</v>
      </c>
      <c r="F34" s="117"/>
      <c r="G34" s="118">
        <f>(G33+H33)/2</f>
        <v>6</v>
      </c>
      <c r="H34" s="119"/>
      <c r="I34" s="158">
        <f>(I33+J33)/2</f>
        <v>8</v>
      </c>
      <c r="J34" s="159"/>
      <c r="K34" s="115"/>
      <c r="L34" s="115"/>
    </row>
    <row r="35" spans="1:12" s="3" customFormat="1" ht="17" customHeight="1" x14ac:dyDescent="0.25">
      <c r="A35" s="125" t="s">
        <v>19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7"/>
    </row>
    <row r="36" spans="1:12" s="3" customFormat="1" ht="16.25" customHeight="1" x14ac:dyDescent="0.25">
      <c r="A36" s="31">
        <v>1</v>
      </c>
      <c r="B36" s="32" t="s">
        <v>83</v>
      </c>
      <c r="C36" s="34">
        <v>1</v>
      </c>
      <c r="D36" s="34">
        <v>1</v>
      </c>
      <c r="E36" s="34"/>
      <c r="F36" s="34"/>
      <c r="G36" s="71"/>
      <c r="H36" s="71"/>
      <c r="I36" s="31"/>
      <c r="J36" s="31"/>
      <c r="K36" s="44">
        <f t="shared" ref="K36:K40" si="4">SUM(C36:J36)/2</f>
        <v>1</v>
      </c>
      <c r="L36" s="44">
        <f t="shared" ref="L36:L40" si="5">K36*30</f>
        <v>30</v>
      </c>
    </row>
    <row r="37" spans="1:12" s="3" customFormat="1" ht="28.25" customHeight="1" x14ac:dyDescent="0.25">
      <c r="A37" s="31">
        <v>2</v>
      </c>
      <c r="B37" s="32" t="s">
        <v>84</v>
      </c>
      <c r="C37" s="34">
        <v>3</v>
      </c>
      <c r="D37" s="34">
        <v>3</v>
      </c>
      <c r="E37" s="34">
        <v>3</v>
      </c>
      <c r="F37" s="34">
        <v>3</v>
      </c>
      <c r="G37" s="71"/>
      <c r="H37" s="71"/>
      <c r="I37" s="31"/>
      <c r="J37" s="31"/>
      <c r="K37" s="44">
        <f t="shared" si="4"/>
        <v>6</v>
      </c>
      <c r="L37" s="44">
        <f t="shared" si="5"/>
        <v>180</v>
      </c>
    </row>
    <row r="38" spans="1:12" s="3" customFormat="1" ht="15" customHeight="1" x14ac:dyDescent="0.25">
      <c r="A38" s="31">
        <v>3</v>
      </c>
      <c r="B38" s="32" t="s">
        <v>85</v>
      </c>
      <c r="C38" s="34">
        <v>3</v>
      </c>
      <c r="D38" s="34">
        <v>3</v>
      </c>
      <c r="E38" s="34">
        <v>4</v>
      </c>
      <c r="F38" s="34">
        <v>4</v>
      </c>
      <c r="G38" s="71"/>
      <c r="H38" s="71"/>
      <c r="I38" s="31"/>
      <c r="J38" s="31"/>
      <c r="K38" s="44">
        <f t="shared" si="4"/>
        <v>7</v>
      </c>
      <c r="L38" s="44">
        <f t="shared" si="5"/>
        <v>210</v>
      </c>
    </row>
    <row r="39" spans="1:12" s="3" customFormat="1" ht="15.65" customHeight="1" x14ac:dyDescent="0.25">
      <c r="A39" s="31">
        <v>4</v>
      </c>
      <c r="B39" s="32" t="s">
        <v>47</v>
      </c>
      <c r="C39" s="34"/>
      <c r="D39" s="34"/>
      <c r="E39" s="34"/>
      <c r="F39" s="34"/>
      <c r="G39" s="71">
        <v>6</v>
      </c>
      <c r="H39" s="71">
        <v>6</v>
      </c>
      <c r="I39" s="31">
        <v>4</v>
      </c>
      <c r="J39" s="31"/>
      <c r="K39" s="44">
        <f t="shared" si="4"/>
        <v>8</v>
      </c>
      <c r="L39" s="44">
        <f t="shared" si="5"/>
        <v>240</v>
      </c>
    </row>
    <row r="40" spans="1:12" s="3" customFormat="1" ht="17" customHeight="1" x14ac:dyDescent="0.25">
      <c r="A40" s="31">
        <v>5</v>
      </c>
      <c r="B40" s="32" t="s">
        <v>67</v>
      </c>
      <c r="C40" s="34"/>
      <c r="D40" s="34"/>
      <c r="E40" s="34">
        <v>1</v>
      </c>
      <c r="F40" s="34">
        <v>1</v>
      </c>
      <c r="G40" s="71">
        <v>2</v>
      </c>
      <c r="H40" s="71">
        <v>2</v>
      </c>
      <c r="I40" s="31"/>
      <c r="J40" s="31"/>
      <c r="K40" s="44">
        <f t="shared" si="4"/>
        <v>3</v>
      </c>
      <c r="L40" s="44">
        <f t="shared" si="5"/>
        <v>90</v>
      </c>
    </row>
    <row r="41" spans="1:12" s="3" customFormat="1" ht="12" customHeight="1" x14ac:dyDescent="0.25">
      <c r="A41" s="120" t="s">
        <v>18</v>
      </c>
      <c r="B41" s="121"/>
      <c r="C41" s="45">
        <f t="shared" ref="C41:L41" si="6">SUM(C36:C40)</f>
        <v>7</v>
      </c>
      <c r="D41" s="45">
        <f t="shared" si="6"/>
        <v>7</v>
      </c>
      <c r="E41" s="80">
        <f t="shared" si="6"/>
        <v>8</v>
      </c>
      <c r="F41" s="80">
        <f t="shared" si="6"/>
        <v>8</v>
      </c>
      <c r="G41" s="70">
        <f t="shared" si="6"/>
        <v>8</v>
      </c>
      <c r="H41" s="70">
        <f t="shared" si="6"/>
        <v>8</v>
      </c>
      <c r="I41" s="44">
        <f t="shared" si="6"/>
        <v>4</v>
      </c>
      <c r="J41" s="44"/>
      <c r="K41" s="114">
        <f t="shared" si="6"/>
        <v>25</v>
      </c>
      <c r="L41" s="114">
        <f t="shared" si="6"/>
        <v>750</v>
      </c>
    </row>
    <row r="42" spans="1:12" s="3" customFormat="1" ht="12" customHeight="1" x14ac:dyDescent="0.25">
      <c r="A42" s="122"/>
      <c r="B42" s="123"/>
      <c r="C42" s="116">
        <f>(C41+D41)/2</f>
        <v>7</v>
      </c>
      <c r="D42" s="117"/>
      <c r="E42" s="116">
        <f>(E41+F41)/2</f>
        <v>8</v>
      </c>
      <c r="F42" s="117"/>
      <c r="G42" s="118">
        <f>(G41+H41)/2</f>
        <v>8</v>
      </c>
      <c r="H42" s="119"/>
      <c r="I42" s="158">
        <f>(I41+J41)/2</f>
        <v>2</v>
      </c>
      <c r="J42" s="159"/>
      <c r="K42" s="115"/>
      <c r="L42" s="115"/>
    </row>
    <row r="43" spans="1:12" s="3" customFormat="1" ht="12" customHeight="1" x14ac:dyDescent="0.25">
      <c r="A43" s="124" t="s">
        <v>34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s="3" customFormat="1" ht="15" customHeight="1" x14ac:dyDescent="0.25">
      <c r="A44" s="31">
        <v>1</v>
      </c>
      <c r="B44" s="32" t="s">
        <v>86</v>
      </c>
      <c r="C44" s="59">
        <v>2</v>
      </c>
      <c r="D44" s="59">
        <v>2</v>
      </c>
      <c r="E44" s="34">
        <v>5</v>
      </c>
      <c r="F44" s="34">
        <v>5</v>
      </c>
      <c r="G44" s="71"/>
      <c r="H44" s="71"/>
      <c r="I44" s="31"/>
      <c r="J44" s="31"/>
      <c r="K44" s="44">
        <f>SUM(C44:J44)/2</f>
        <v>7</v>
      </c>
      <c r="L44" s="44">
        <f>K44*30</f>
        <v>210</v>
      </c>
    </row>
    <row r="45" spans="1:12" s="3" customFormat="1" ht="15.65" customHeight="1" x14ac:dyDescent="0.25">
      <c r="A45" s="31">
        <v>2</v>
      </c>
      <c r="B45" s="32" t="s">
        <v>87</v>
      </c>
      <c r="C45" s="34">
        <v>2</v>
      </c>
      <c r="D45" s="34">
        <v>2</v>
      </c>
      <c r="E45" s="34">
        <v>4</v>
      </c>
      <c r="F45" s="34">
        <v>4</v>
      </c>
      <c r="G45" s="71"/>
      <c r="H45" s="71"/>
      <c r="I45" s="31"/>
      <c r="J45" s="31"/>
      <c r="K45" s="44">
        <f>SUM(C45:J45)/2</f>
        <v>6</v>
      </c>
      <c r="L45" s="44">
        <f>K45*30</f>
        <v>180</v>
      </c>
    </row>
    <row r="46" spans="1:12" s="3" customFormat="1" ht="14" customHeight="1" x14ac:dyDescent="0.25">
      <c r="A46" s="31">
        <v>3</v>
      </c>
      <c r="B46" s="32" t="s">
        <v>88</v>
      </c>
      <c r="C46" s="34"/>
      <c r="D46" s="34"/>
      <c r="E46" s="34"/>
      <c r="F46" s="34"/>
      <c r="G46" s="71">
        <v>3</v>
      </c>
      <c r="H46" s="71">
        <v>3</v>
      </c>
      <c r="I46" s="31">
        <v>6</v>
      </c>
      <c r="J46" s="31"/>
      <c r="K46" s="44">
        <f>SUM(C46:J46)/2</f>
        <v>6</v>
      </c>
      <c r="L46" s="44">
        <f>K46*30</f>
        <v>180</v>
      </c>
    </row>
    <row r="47" spans="1:12" ht="15.65" customHeight="1" x14ac:dyDescent="0.25">
      <c r="A47" s="31">
        <v>4</v>
      </c>
      <c r="B47" s="32" t="s">
        <v>89</v>
      </c>
      <c r="C47" s="34"/>
      <c r="D47" s="34"/>
      <c r="E47" s="34"/>
      <c r="F47" s="34"/>
      <c r="G47" s="71">
        <v>3</v>
      </c>
      <c r="H47" s="71">
        <v>3</v>
      </c>
      <c r="I47" s="31">
        <v>6</v>
      </c>
      <c r="J47" s="61"/>
      <c r="K47" s="44">
        <f>SUM(C47:J47)/2</f>
        <v>6</v>
      </c>
      <c r="L47" s="44">
        <f>K47*30</f>
        <v>180</v>
      </c>
    </row>
    <row r="48" spans="1:12" ht="12" customHeight="1" x14ac:dyDescent="0.25">
      <c r="A48" s="120" t="s">
        <v>18</v>
      </c>
      <c r="B48" s="121"/>
      <c r="C48" s="45">
        <f>SUM(C44:C47)</f>
        <v>4</v>
      </c>
      <c r="D48" s="45">
        <f>SUM(D44:D47)</f>
        <v>4</v>
      </c>
      <c r="E48" s="80">
        <f t="shared" ref="E48:L48" si="7">SUM(E44:E47)</f>
        <v>9</v>
      </c>
      <c r="F48" s="80">
        <f t="shared" si="7"/>
        <v>9</v>
      </c>
      <c r="G48" s="70">
        <f t="shared" si="7"/>
        <v>6</v>
      </c>
      <c r="H48" s="70">
        <f t="shared" si="7"/>
        <v>6</v>
      </c>
      <c r="I48" s="44">
        <f t="shared" si="7"/>
        <v>12</v>
      </c>
      <c r="J48" s="44"/>
      <c r="K48" s="114">
        <f t="shared" si="7"/>
        <v>25</v>
      </c>
      <c r="L48" s="114">
        <f t="shared" si="7"/>
        <v>750</v>
      </c>
    </row>
    <row r="49" spans="1:13" ht="12" customHeight="1" x14ac:dyDescent="0.25">
      <c r="A49" s="122"/>
      <c r="B49" s="123"/>
      <c r="C49" s="116">
        <f>(C48+D48)/2</f>
        <v>4</v>
      </c>
      <c r="D49" s="117"/>
      <c r="E49" s="116">
        <f>(E48+F48)/2</f>
        <v>9</v>
      </c>
      <c r="F49" s="117"/>
      <c r="G49" s="118">
        <f>(G48+H48)/2</f>
        <v>6</v>
      </c>
      <c r="H49" s="119"/>
      <c r="I49" s="158">
        <f>(I48+J48)/2</f>
        <v>6</v>
      </c>
      <c r="J49" s="159"/>
      <c r="K49" s="115"/>
      <c r="L49" s="115"/>
    </row>
    <row r="50" spans="1:13" ht="12" customHeight="1" x14ac:dyDescent="0.25">
      <c r="A50" s="128" t="s">
        <v>25</v>
      </c>
      <c r="B50" s="129"/>
      <c r="C50" s="45">
        <f t="shared" ref="C50:L50" si="8">C41+C48</f>
        <v>11</v>
      </c>
      <c r="D50" s="45">
        <f t="shared" si="8"/>
        <v>11</v>
      </c>
      <c r="E50" s="80">
        <f t="shared" si="8"/>
        <v>17</v>
      </c>
      <c r="F50" s="80">
        <f t="shared" si="8"/>
        <v>17</v>
      </c>
      <c r="G50" s="70">
        <f t="shared" si="8"/>
        <v>14</v>
      </c>
      <c r="H50" s="70">
        <f t="shared" si="8"/>
        <v>14</v>
      </c>
      <c r="I50" s="44">
        <f t="shared" si="8"/>
        <v>16</v>
      </c>
      <c r="J50" s="44"/>
      <c r="K50" s="114">
        <f t="shared" si="8"/>
        <v>50</v>
      </c>
      <c r="L50" s="114">
        <f t="shared" si="8"/>
        <v>1500</v>
      </c>
    </row>
    <row r="51" spans="1:13" ht="12" customHeight="1" x14ac:dyDescent="0.25">
      <c r="A51" s="130"/>
      <c r="B51" s="131"/>
      <c r="C51" s="116">
        <f>(C50+D50)/2</f>
        <v>11</v>
      </c>
      <c r="D51" s="117"/>
      <c r="E51" s="116">
        <f>(E50+F50)/2</f>
        <v>17</v>
      </c>
      <c r="F51" s="117"/>
      <c r="G51" s="118">
        <f>(G50+H50)/2</f>
        <v>14</v>
      </c>
      <c r="H51" s="119"/>
      <c r="I51" s="158">
        <f>(I50+J50)/2</f>
        <v>8</v>
      </c>
      <c r="J51" s="159"/>
      <c r="K51" s="115"/>
      <c r="L51" s="115"/>
    </row>
    <row r="52" spans="1:13" s="1" customFormat="1" ht="15.75" customHeight="1" x14ac:dyDescent="0.25">
      <c r="A52" s="110" t="s">
        <v>20</v>
      </c>
      <c r="B52" s="111"/>
      <c r="C52" s="45">
        <f t="shared" ref="C52:J52" si="9">SUM(C27,C33,C41,C48)</f>
        <v>33</v>
      </c>
      <c r="D52" s="45">
        <f t="shared" si="9"/>
        <v>33</v>
      </c>
      <c r="E52" s="80">
        <f t="shared" si="9"/>
        <v>36</v>
      </c>
      <c r="F52" s="80">
        <f t="shared" si="9"/>
        <v>36</v>
      </c>
      <c r="G52" s="70">
        <f t="shared" si="9"/>
        <v>35</v>
      </c>
      <c r="H52" s="70">
        <f t="shared" si="9"/>
        <v>35</v>
      </c>
      <c r="I52" s="44">
        <f t="shared" si="9"/>
        <v>36</v>
      </c>
      <c r="J52" s="44">
        <f t="shared" si="9"/>
        <v>28</v>
      </c>
      <c r="K52" s="114">
        <f>C53+E53+G53+I53</f>
        <v>136</v>
      </c>
      <c r="L52" s="114">
        <f>SUM(L27,L33,L41,L48,)</f>
        <v>4080</v>
      </c>
      <c r="M52" s="5"/>
    </row>
    <row r="53" spans="1:13" s="1" customFormat="1" ht="15.75" customHeight="1" x14ac:dyDescent="0.25">
      <c r="A53" s="112"/>
      <c r="B53" s="113"/>
      <c r="C53" s="116">
        <f>(C52+D52)/2</f>
        <v>33</v>
      </c>
      <c r="D53" s="117"/>
      <c r="E53" s="116">
        <f>(E52+F52)/2</f>
        <v>36</v>
      </c>
      <c r="F53" s="117"/>
      <c r="G53" s="118">
        <f>(G52+H52)/2</f>
        <v>35</v>
      </c>
      <c r="H53" s="119"/>
      <c r="I53" s="116">
        <f>(I52+J52)/2</f>
        <v>32</v>
      </c>
      <c r="J53" s="117"/>
      <c r="K53" s="115"/>
      <c r="L53" s="115"/>
      <c r="M53" s="5"/>
    </row>
    <row r="54" spans="1:13" ht="14" customHeight="1" x14ac:dyDescent="0.25">
      <c r="A54" s="31">
        <v>1</v>
      </c>
      <c r="B54" s="32" t="s">
        <v>51</v>
      </c>
      <c r="C54" s="151" t="s">
        <v>91</v>
      </c>
      <c r="D54" s="152"/>
      <c r="E54" s="151" t="s">
        <v>91</v>
      </c>
      <c r="F54" s="152"/>
      <c r="G54" s="162" t="s">
        <v>91</v>
      </c>
      <c r="H54" s="163"/>
      <c r="I54" s="160"/>
      <c r="J54" s="161"/>
      <c r="K54" s="44"/>
      <c r="L54" s="44">
        <v>42</v>
      </c>
    </row>
    <row r="55" spans="1:13" ht="17" customHeight="1" x14ac:dyDescent="0.25">
      <c r="A55" s="31">
        <v>3</v>
      </c>
      <c r="B55" s="32" t="s">
        <v>50</v>
      </c>
      <c r="C55" s="34">
        <v>2</v>
      </c>
      <c r="D55" s="34">
        <v>2</v>
      </c>
      <c r="E55" s="59">
        <v>2</v>
      </c>
      <c r="F55" s="59">
        <v>2</v>
      </c>
      <c r="G55" s="69">
        <v>2</v>
      </c>
      <c r="H55" s="69">
        <v>2</v>
      </c>
      <c r="I55" s="60">
        <v>2</v>
      </c>
      <c r="J55" s="60">
        <v>2</v>
      </c>
      <c r="K55" s="44">
        <f>SUM(C55:J55)/2</f>
        <v>8</v>
      </c>
      <c r="L55" s="44">
        <f>K55*30</f>
        <v>240</v>
      </c>
    </row>
    <row r="56" spans="1:13" ht="12" customHeight="1" x14ac:dyDescent="0.25">
      <c r="A56" s="98" t="s">
        <v>42</v>
      </c>
      <c r="B56" s="99"/>
      <c r="C56" s="39">
        <f t="shared" ref="C56:J56" si="10">C52+C55</f>
        <v>35</v>
      </c>
      <c r="D56" s="39">
        <f t="shared" si="10"/>
        <v>35</v>
      </c>
      <c r="E56" s="39">
        <f t="shared" si="10"/>
        <v>38</v>
      </c>
      <c r="F56" s="39">
        <f t="shared" si="10"/>
        <v>38</v>
      </c>
      <c r="G56" s="72">
        <f t="shared" si="10"/>
        <v>37</v>
      </c>
      <c r="H56" s="72">
        <f t="shared" si="10"/>
        <v>37</v>
      </c>
      <c r="I56" s="39">
        <f t="shared" si="10"/>
        <v>38</v>
      </c>
      <c r="J56" s="39">
        <f t="shared" si="10"/>
        <v>30</v>
      </c>
      <c r="K56" s="102">
        <f>K52+K54+K55</f>
        <v>144</v>
      </c>
      <c r="L56" s="104">
        <f>L52+L54+L55</f>
        <v>4362</v>
      </c>
    </row>
    <row r="57" spans="1:13" ht="12" customHeight="1" x14ac:dyDescent="0.25">
      <c r="A57" s="100"/>
      <c r="B57" s="101"/>
      <c r="C57" s="106">
        <f>(C56+D56)/2</f>
        <v>35</v>
      </c>
      <c r="D57" s="107"/>
      <c r="E57" s="106">
        <f>(E56+F56)/2</f>
        <v>38</v>
      </c>
      <c r="F57" s="107"/>
      <c r="G57" s="108">
        <f>(G56+H56)/2</f>
        <v>37</v>
      </c>
      <c r="H57" s="109"/>
      <c r="I57" s="156">
        <f>(I56+J56)/2</f>
        <v>34</v>
      </c>
      <c r="J57" s="157"/>
      <c r="K57" s="103"/>
      <c r="L57" s="105"/>
    </row>
    <row r="58" spans="1:13" s="8" customFormat="1" ht="24.65" customHeight="1" x14ac:dyDescent="0.25">
      <c r="A58" s="87" t="s">
        <v>95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9"/>
    </row>
    <row r="59" spans="1:13" s="2" customFormat="1" ht="13.25" customHeight="1" x14ac:dyDescent="0.25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  <c r="M59" s="6"/>
    </row>
    <row r="60" spans="1:13" ht="18.75" customHeight="1" x14ac:dyDescent="0.3">
      <c r="A60" s="51"/>
      <c r="B60" s="93" t="s">
        <v>31</v>
      </c>
      <c r="C60" s="93"/>
      <c r="D60" s="93"/>
      <c r="E60" s="93"/>
      <c r="F60" s="84" t="s">
        <v>26</v>
      </c>
      <c r="G60" s="84"/>
      <c r="H60" s="84"/>
      <c r="I60" s="84" t="s">
        <v>27</v>
      </c>
      <c r="J60" s="84"/>
      <c r="K60" s="84"/>
      <c r="L60" s="62"/>
    </row>
    <row r="61" spans="1:13" ht="18.75" customHeight="1" x14ac:dyDescent="0.3">
      <c r="A61" s="51"/>
      <c r="B61" s="94" t="s">
        <v>68</v>
      </c>
      <c r="C61" s="94"/>
      <c r="D61" s="94"/>
      <c r="E61" s="94"/>
      <c r="F61" s="153">
        <v>4</v>
      </c>
      <c r="G61" s="154"/>
      <c r="H61" s="155"/>
      <c r="I61" s="95">
        <v>140</v>
      </c>
      <c r="J61" s="95"/>
      <c r="K61" s="95"/>
      <c r="L61" s="62"/>
    </row>
    <row r="62" spans="1:13" ht="12" customHeight="1" x14ac:dyDescent="0.3">
      <c r="A62" s="51"/>
      <c r="B62" s="94" t="s">
        <v>28</v>
      </c>
      <c r="C62" s="94"/>
      <c r="D62" s="94"/>
      <c r="E62" s="94"/>
      <c r="F62" s="95">
        <v>4</v>
      </c>
      <c r="G62" s="95"/>
      <c r="H62" s="95"/>
      <c r="I62" s="95">
        <v>140</v>
      </c>
      <c r="J62" s="95"/>
      <c r="K62" s="95"/>
      <c r="L62" s="96"/>
    </row>
    <row r="63" spans="1:13" s="4" customFormat="1" ht="12" customHeight="1" x14ac:dyDescent="0.3">
      <c r="A63" s="51"/>
      <c r="B63" s="97" t="s">
        <v>29</v>
      </c>
      <c r="C63" s="97"/>
      <c r="D63" s="97"/>
      <c r="E63" s="97"/>
      <c r="F63" s="84">
        <f>SUM(F61:F62)</f>
        <v>8</v>
      </c>
      <c r="G63" s="84"/>
      <c r="H63" s="84"/>
      <c r="I63" s="84">
        <f>SUM(I61:I62)</f>
        <v>280</v>
      </c>
      <c r="J63" s="84"/>
      <c r="K63" s="84"/>
      <c r="L63" s="96"/>
      <c r="M63" s="3"/>
    </row>
    <row r="64" spans="1:13" s="4" customFormat="1" ht="14" x14ac:dyDescent="0.25">
      <c r="A64" s="85" t="s">
        <v>92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3"/>
    </row>
    <row r="65" spans="1:13" s="4" customFormat="1" ht="14" x14ac:dyDescent="0.25">
      <c r="A65" s="85" t="s">
        <v>65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3"/>
    </row>
    <row r="66" spans="1:13" s="4" customFormat="1" ht="13" x14ac:dyDescent="0.25">
      <c r="A66" s="13"/>
      <c r="B66" s="13"/>
      <c r="C66" s="13"/>
      <c r="D66" s="13"/>
      <c r="E66" s="13"/>
      <c r="F66" s="13"/>
      <c r="G66" s="13"/>
      <c r="H66" s="86"/>
      <c r="I66" s="86"/>
      <c r="J66" s="13"/>
      <c r="K66" s="13"/>
      <c r="L66" s="13"/>
      <c r="M66" s="3"/>
    </row>
    <row r="67" spans="1:13" x14ac:dyDescent="0.25">
      <c r="B67" s="145" t="s">
        <v>100</v>
      </c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</sheetData>
  <mergeCells count="88">
    <mergeCell ref="B67:L67"/>
    <mergeCell ref="E54:F54"/>
    <mergeCell ref="G54:H54"/>
    <mergeCell ref="A10:L10"/>
    <mergeCell ref="A27:B28"/>
    <mergeCell ref="K27:K28"/>
    <mergeCell ref="L27:L28"/>
    <mergeCell ref="C28:D28"/>
    <mergeCell ref="E28:F28"/>
    <mergeCell ref="G28:H28"/>
    <mergeCell ref="I28:J28"/>
    <mergeCell ref="A29:L29"/>
    <mergeCell ref="A33:B34"/>
    <mergeCell ref="K33:K34"/>
    <mergeCell ref="L33:L34"/>
    <mergeCell ref="C34:D34"/>
    <mergeCell ref="I61:K61"/>
    <mergeCell ref="A1:L1"/>
    <mergeCell ref="A2:L2"/>
    <mergeCell ref="A3:L3"/>
    <mergeCell ref="A4:L4"/>
    <mergeCell ref="A6:L6"/>
    <mergeCell ref="A7:A9"/>
    <mergeCell ref="B7:B9"/>
    <mergeCell ref="C7:J7"/>
    <mergeCell ref="K7:L8"/>
    <mergeCell ref="C8:D8"/>
    <mergeCell ref="E8:F8"/>
    <mergeCell ref="G8:H8"/>
    <mergeCell ref="I8:J8"/>
    <mergeCell ref="I54:J54"/>
    <mergeCell ref="C54:D54"/>
    <mergeCell ref="E34:F34"/>
    <mergeCell ref="G34:H34"/>
    <mergeCell ref="I34:J34"/>
    <mergeCell ref="A35:L35"/>
    <mergeCell ref="A41:B42"/>
    <mergeCell ref="K41:K42"/>
    <mergeCell ref="L41:L42"/>
    <mergeCell ref="C42:D42"/>
    <mergeCell ref="E42:F42"/>
    <mergeCell ref="G42:H42"/>
    <mergeCell ref="I42:J42"/>
    <mergeCell ref="A43:L43"/>
    <mergeCell ref="A48:B49"/>
    <mergeCell ref="K48:K49"/>
    <mergeCell ref="L48:L49"/>
    <mergeCell ref="C49:D49"/>
    <mergeCell ref="E49:F49"/>
    <mergeCell ref="G49:H49"/>
    <mergeCell ref="I49:J49"/>
    <mergeCell ref="A50:B51"/>
    <mergeCell ref="K50:K51"/>
    <mergeCell ref="L50:L51"/>
    <mergeCell ref="C51:D51"/>
    <mergeCell ref="E51:F51"/>
    <mergeCell ref="G51:H51"/>
    <mergeCell ref="I51:J51"/>
    <mergeCell ref="A52:B53"/>
    <mergeCell ref="K52:K53"/>
    <mergeCell ref="L52:L53"/>
    <mergeCell ref="C53:D53"/>
    <mergeCell ref="E53:F53"/>
    <mergeCell ref="G53:H53"/>
    <mergeCell ref="I53:J53"/>
    <mergeCell ref="A56:B57"/>
    <mergeCell ref="K56:K57"/>
    <mergeCell ref="L56:L57"/>
    <mergeCell ref="C57:D57"/>
    <mergeCell ref="E57:F57"/>
    <mergeCell ref="G57:H57"/>
    <mergeCell ref="I57:J57"/>
    <mergeCell ref="I63:K63"/>
    <mergeCell ref="A64:L64"/>
    <mergeCell ref="A65:L65"/>
    <mergeCell ref="H66:I66"/>
    <mergeCell ref="A58:L59"/>
    <mergeCell ref="B60:E60"/>
    <mergeCell ref="F60:H60"/>
    <mergeCell ref="I60:K60"/>
    <mergeCell ref="B62:E62"/>
    <mergeCell ref="F62:H62"/>
    <mergeCell ref="I62:K62"/>
    <mergeCell ref="L62:L63"/>
    <mergeCell ref="B63:E63"/>
    <mergeCell ref="F63:H63"/>
    <mergeCell ref="B61:E61"/>
    <mergeCell ref="F61:H61"/>
  </mergeCells>
  <printOptions horizontalCentered="1"/>
  <pageMargins left="0.23622047244094491" right="0.23622047244094491" top="0.55118110236220474" bottom="0.55118110236220474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1" zoomScaleNormal="100" workbookViewId="0">
      <selection activeCell="L63" sqref="L63"/>
    </sheetView>
  </sheetViews>
  <sheetFormatPr defaultRowHeight="12.5" x14ac:dyDescent="0.25"/>
  <cols>
    <col min="1" max="1" width="4.08984375" style="4" customWidth="1"/>
    <col min="2" max="2" width="50.6328125" style="4" customWidth="1"/>
    <col min="3" max="3" width="8.6328125" style="4" customWidth="1"/>
    <col min="4" max="4" width="7.453125" style="4" customWidth="1"/>
    <col min="5" max="5" width="7.08984375" style="4" customWidth="1"/>
    <col min="6" max="6" width="7.453125" style="4" customWidth="1"/>
    <col min="7" max="8" width="5.6328125" style="4" customWidth="1"/>
    <col min="9" max="9" width="12.54296875" style="4" customWidth="1"/>
    <col min="10" max="10" width="17.36328125" style="4" customWidth="1"/>
  </cols>
  <sheetData>
    <row r="1" spans="1:11" ht="18" x14ac:dyDescent="0.25">
      <c r="A1" s="132" t="s">
        <v>104</v>
      </c>
      <c r="B1" s="132"/>
      <c r="C1" s="132"/>
      <c r="D1" s="132"/>
      <c r="E1" s="132"/>
      <c r="F1" s="132"/>
      <c r="G1" s="132"/>
      <c r="H1" s="132"/>
      <c r="I1" s="132"/>
      <c r="J1" s="132"/>
      <c r="K1" s="16"/>
    </row>
    <row r="2" spans="1:11" ht="14" x14ac:dyDescent="0.25">
      <c r="A2" s="133" t="s">
        <v>80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" x14ac:dyDescent="0.25">
      <c r="A3" s="133" t="s">
        <v>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1" ht="14" x14ac:dyDescent="0.25">
      <c r="A4" s="133" t="s">
        <v>81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1" s="3" customFormat="1" ht="14" x14ac:dyDescent="0.25">
      <c r="A5" s="15" t="s">
        <v>63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s="3" customFormat="1" ht="14" x14ac:dyDescent="0.25">
      <c r="A6" s="134" t="s">
        <v>64</v>
      </c>
      <c r="B6" s="134"/>
      <c r="C6" s="134"/>
      <c r="D6" s="134"/>
      <c r="E6" s="134"/>
      <c r="F6" s="134"/>
      <c r="G6" s="134"/>
      <c r="H6" s="134"/>
      <c r="I6" s="134"/>
      <c r="J6" s="134"/>
    </row>
    <row r="7" spans="1:11" s="3" customFormat="1" ht="16.5" customHeight="1" x14ac:dyDescent="0.25">
      <c r="A7" s="204" t="s">
        <v>33</v>
      </c>
      <c r="B7" s="204" t="s">
        <v>1</v>
      </c>
      <c r="C7" s="137" t="s">
        <v>2</v>
      </c>
      <c r="D7" s="137"/>
      <c r="E7" s="137"/>
      <c r="F7" s="137"/>
      <c r="G7" s="137"/>
      <c r="H7" s="137"/>
      <c r="I7" s="146" t="s">
        <v>70</v>
      </c>
      <c r="J7" s="146"/>
    </row>
    <row r="8" spans="1:11" s="3" customFormat="1" ht="21.75" customHeight="1" x14ac:dyDescent="0.25">
      <c r="A8" s="204"/>
      <c r="B8" s="204"/>
      <c r="C8" s="199" t="s">
        <v>3</v>
      </c>
      <c r="D8" s="199" t="s">
        <v>4</v>
      </c>
      <c r="E8" s="201" t="s">
        <v>5</v>
      </c>
      <c r="F8" s="199" t="s">
        <v>22</v>
      </c>
      <c r="G8" s="147" t="s">
        <v>71</v>
      </c>
      <c r="H8" s="147"/>
      <c r="I8" s="146"/>
      <c r="J8" s="146"/>
    </row>
    <row r="9" spans="1:11" s="3" customFormat="1" ht="31.25" customHeight="1" x14ac:dyDescent="0.25">
      <c r="A9" s="205"/>
      <c r="B9" s="205"/>
      <c r="C9" s="200"/>
      <c r="D9" s="200"/>
      <c r="E9" s="202"/>
      <c r="F9" s="203"/>
      <c r="G9" s="20" t="s">
        <v>36</v>
      </c>
      <c r="H9" s="20" t="s">
        <v>37</v>
      </c>
      <c r="I9" s="19" t="s">
        <v>72</v>
      </c>
      <c r="J9" s="81" t="s">
        <v>39</v>
      </c>
    </row>
    <row r="10" spans="1:11" s="3" customFormat="1" ht="12" customHeight="1" x14ac:dyDescent="0.25">
      <c r="A10" s="138" t="s">
        <v>21</v>
      </c>
      <c r="B10" s="139"/>
      <c r="C10" s="139"/>
      <c r="D10" s="139"/>
      <c r="E10" s="139"/>
      <c r="F10" s="139"/>
      <c r="G10" s="139"/>
      <c r="H10" s="139"/>
      <c r="I10" s="139"/>
      <c r="J10" s="139"/>
    </row>
    <row r="11" spans="1:11" s="3" customFormat="1" ht="14" customHeight="1" x14ac:dyDescent="0.25">
      <c r="A11" s="21">
        <v>1</v>
      </c>
      <c r="B11" s="22" t="s">
        <v>6</v>
      </c>
      <c r="C11" s="23">
        <v>3</v>
      </c>
      <c r="D11" s="23">
        <v>3</v>
      </c>
      <c r="E11" s="46">
        <v>3</v>
      </c>
      <c r="F11" s="23">
        <v>3</v>
      </c>
      <c r="G11" s="23">
        <v>4</v>
      </c>
      <c r="H11" s="23">
        <v>4</v>
      </c>
      <c r="I11" s="24">
        <f>SUM(C11:F11)+ SUM(G11:H11)/2</f>
        <v>16</v>
      </c>
      <c r="J11" s="25">
        <f>I11*30</f>
        <v>480</v>
      </c>
    </row>
    <row r="12" spans="1:11" s="3" customFormat="1" ht="15.75" customHeight="1" x14ac:dyDescent="0.25">
      <c r="A12" s="42">
        <v>2</v>
      </c>
      <c r="B12" s="27" t="s">
        <v>60</v>
      </c>
      <c r="C12" s="28">
        <v>2</v>
      </c>
      <c r="D12" s="28">
        <v>2</v>
      </c>
      <c r="E12" s="47">
        <v>2</v>
      </c>
      <c r="F12" s="28">
        <v>3</v>
      </c>
      <c r="G12" s="28">
        <v>3</v>
      </c>
      <c r="H12" s="28">
        <v>3</v>
      </c>
      <c r="I12" s="24">
        <f t="shared" ref="I12:I26" si="0">SUM(C12:F12)+ SUM(G12:H12)/2</f>
        <v>12</v>
      </c>
      <c r="J12" s="25">
        <f t="shared" ref="J12:J26" si="1">I12*30</f>
        <v>360</v>
      </c>
    </row>
    <row r="13" spans="1:11" s="3" customFormat="1" ht="16.5" customHeight="1" x14ac:dyDescent="0.25">
      <c r="A13" s="21">
        <v>3</v>
      </c>
      <c r="B13" s="27" t="s">
        <v>61</v>
      </c>
      <c r="C13" s="28">
        <v>2</v>
      </c>
      <c r="D13" s="28">
        <v>2</v>
      </c>
      <c r="E13" s="47">
        <v>2</v>
      </c>
      <c r="F13" s="28">
        <v>1</v>
      </c>
      <c r="G13" s="28">
        <v>1</v>
      </c>
      <c r="H13" s="28">
        <v>1</v>
      </c>
      <c r="I13" s="24">
        <f t="shared" si="0"/>
        <v>8</v>
      </c>
      <c r="J13" s="25">
        <f t="shared" si="1"/>
        <v>240</v>
      </c>
    </row>
    <row r="14" spans="1:11" s="3" customFormat="1" ht="14.4" customHeight="1" x14ac:dyDescent="0.25">
      <c r="A14" s="42">
        <v>4</v>
      </c>
      <c r="B14" s="27" t="s">
        <v>73</v>
      </c>
      <c r="C14" s="28">
        <v>1</v>
      </c>
      <c r="D14" s="28"/>
      <c r="E14" s="47"/>
      <c r="F14" s="28"/>
      <c r="G14" s="28"/>
      <c r="H14" s="28"/>
      <c r="I14" s="24">
        <f t="shared" si="0"/>
        <v>1</v>
      </c>
      <c r="J14" s="25">
        <f t="shared" si="1"/>
        <v>30</v>
      </c>
    </row>
    <row r="15" spans="1:11" s="3" customFormat="1" ht="16.25" customHeight="1" x14ac:dyDescent="0.25">
      <c r="A15" s="21">
        <v>5</v>
      </c>
      <c r="B15" s="27" t="s">
        <v>7</v>
      </c>
      <c r="C15" s="28">
        <v>2</v>
      </c>
      <c r="D15" s="28">
        <v>2</v>
      </c>
      <c r="E15" s="47">
        <v>2</v>
      </c>
      <c r="F15" s="28">
        <v>1</v>
      </c>
      <c r="G15" s="28">
        <v>1</v>
      </c>
      <c r="H15" s="28">
        <v>1</v>
      </c>
      <c r="I15" s="24">
        <f t="shared" si="0"/>
        <v>8</v>
      </c>
      <c r="J15" s="25">
        <f t="shared" si="1"/>
        <v>240</v>
      </c>
    </row>
    <row r="16" spans="1:11" s="3" customFormat="1" ht="15" customHeight="1" x14ac:dyDescent="0.25">
      <c r="A16" s="42">
        <v>6</v>
      </c>
      <c r="B16" s="27" t="s">
        <v>8</v>
      </c>
      <c r="C16" s="28"/>
      <c r="D16" s="28"/>
      <c r="E16" s="47"/>
      <c r="F16" s="28">
        <v>1</v>
      </c>
      <c r="G16" s="28">
        <v>1</v>
      </c>
      <c r="H16" s="28">
        <v>1</v>
      </c>
      <c r="I16" s="24">
        <f t="shared" si="0"/>
        <v>2</v>
      </c>
      <c r="J16" s="25">
        <f t="shared" si="1"/>
        <v>60</v>
      </c>
    </row>
    <row r="17" spans="1:10" s="3" customFormat="1" ht="15" customHeight="1" x14ac:dyDescent="0.25">
      <c r="A17" s="21">
        <v>7</v>
      </c>
      <c r="B17" s="27" t="s">
        <v>9</v>
      </c>
      <c r="C17" s="28"/>
      <c r="D17" s="28">
        <v>1</v>
      </c>
      <c r="E17" s="47">
        <v>1</v>
      </c>
      <c r="F17" s="28"/>
      <c r="G17" s="28"/>
      <c r="H17" s="28"/>
      <c r="I17" s="24">
        <f t="shared" si="0"/>
        <v>2</v>
      </c>
      <c r="J17" s="25">
        <f t="shared" si="1"/>
        <v>60</v>
      </c>
    </row>
    <row r="18" spans="1:10" s="3" customFormat="1" ht="18" customHeight="1" x14ac:dyDescent="0.25">
      <c r="A18" s="42">
        <v>8</v>
      </c>
      <c r="B18" s="27" t="s">
        <v>10</v>
      </c>
      <c r="C18" s="28">
        <v>1</v>
      </c>
      <c r="D18" s="28">
        <v>1</v>
      </c>
      <c r="E18" s="47">
        <v>1</v>
      </c>
      <c r="F18" s="28">
        <v>1</v>
      </c>
      <c r="G18" s="28"/>
      <c r="H18" s="28"/>
      <c r="I18" s="24">
        <f t="shared" si="0"/>
        <v>4</v>
      </c>
      <c r="J18" s="25">
        <f t="shared" si="1"/>
        <v>120</v>
      </c>
    </row>
    <row r="19" spans="1:10" s="3" customFormat="1" ht="17" customHeight="1" x14ac:dyDescent="0.25">
      <c r="A19" s="21">
        <v>9</v>
      </c>
      <c r="B19" s="27" t="s">
        <v>11</v>
      </c>
      <c r="C19" s="28">
        <v>1</v>
      </c>
      <c r="D19" s="28">
        <v>1</v>
      </c>
      <c r="E19" s="47">
        <v>1</v>
      </c>
      <c r="F19" s="28">
        <v>1</v>
      </c>
      <c r="G19" s="28"/>
      <c r="H19" s="28"/>
      <c r="I19" s="24">
        <f t="shared" si="0"/>
        <v>4</v>
      </c>
      <c r="J19" s="25">
        <f t="shared" si="1"/>
        <v>120</v>
      </c>
    </row>
    <row r="20" spans="1:10" s="3" customFormat="1" ht="19.25" customHeight="1" x14ac:dyDescent="0.25">
      <c r="A20" s="42">
        <v>10</v>
      </c>
      <c r="B20" s="27" t="s">
        <v>12</v>
      </c>
      <c r="C20" s="28">
        <v>1</v>
      </c>
      <c r="D20" s="28">
        <v>1</v>
      </c>
      <c r="E20" s="47">
        <v>1</v>
      </c>
      <c r="F20" s="28">
        <v>1</v>
      </c>
      <c r="G20" s="28"/>
      <c r="H20" s="28"/>
      <c r="I20" s="24">
        <f t="shared" si="0"/>
        <v>4</v>
      </c>
      <c r="J20" s="25">
        <f t="shared" si="1"/>
        <v>120</v>
      </c>
    </row>
    <row r="21" spans="1:10" s="3" customFormat="1" ht="15.65" customHeight="1" x14ac:dyDescent="0.25">
      <c r="A21" s="21">
        <v>11</v>
      </c>
      <c r="B21" s="27" t="s">
        <v>13</v>
      </c>
      <c r="C21" s="28">
        <v>1</v>
      </c>
      <c r="D21" s="28">
        <v>1</v>
      </c>
      <c r="E21" s="47">
        <v>1</v>
      </c>
      <c r="F21" s="28">
        <v>1</v>
      </c>
      <c r="G21" s="28"/>
      <c r="H21" s="28"/>
      <c r="I21" s="24">
        <f t="shared" si="0"/>
        <v>4</v>
      </c>
      <c r="J21" s="25">
        <f t="shared" si="1"/>
        <v>120</v>
      </c>
    </row>
    <row r="22" spans="1:10" s="3" customFormat="1" ht="16.25" customHeight="1" x14ac:dyDescent="0.25">
      <c r="A22" s="42">
        <v>12</v>
      </c>
      <c r="B22" s="27" t="s">
        <v>49</v>
      </c>
      <c r="C22" s="28">
        <v>2</v>
      </c>
      <c r="D22" s="28">
        <v>3</v>
      </c>
      <c r="E22" s="47">
        <v>4</v>
      </c>
      <c r="F22" s="28">
        <v>4</v>
      </c>
      <c r="G22" s="28">
        <v>5</v>
      </c>
      <c r="H22" s="28">
        <v>5</v>
      </c>
      <c r="I22" s="24">
        <f t="shared" si="0"/>
        <v>18</v>
      </c>
      <c r="J22" s="25">
        <f t="shared" si="1"/>
        <v>540</v>
      </c>
    </row>
    <row r="23" spans="1:10" s="3" customFormat="1" ht="14.4" customHeight="1" x14ac:dyDescent="0.25">
      <c r="A23" s="21">
        <v>13</v>
      </c>
      <c r="B23" s="27" t="s">
        <v>15</v>
      </c>
      <c r="C23" s="28">
        <v>1</v>
      </c>
      <c r="D23" s="28">
        <v>1</v>
      </c>
      <c r="E23" s="47">
        <v>1</v>
      </c>
      <c r="F23" s="28"/>
      <c r="G23" s="28"/>
      <c r="H23" s="28"/>
      <c r="I23" s="24">
        <f t="shared" si="0"/>
        <v>3</v>
      </c>
      <c r="J23" s="25">
        <f t="shared" si="1"/>
        <v>90</v>
      </c>
    </row>
    <row r="24" spans="1:10" s="3" customFormat="1" ht="13.25" customHeight="1" x14ac:dyDescent="0.25">
      <c r="A24" s="42">
        <v>14</v>
      </c>
      <c r="B24" s="27" t="s">
        <v>16</v>
      </c>
      <c r="C24" s="28">
        <v>3</v>
      </c>
      <c r="D24" s="28">
        <v>3</v>
      </c>
      <c r="E24" s="47">
        <v>3</v>
      </c>
      <c r="F24" s="28">
        <v>3</v>
      </c>
      <c r="G24" s="28">
        <v>3</v>
      </c>
      <c r="H24" s="28">
        <v>3</v>
      </c>
      <c r="I24" s="24">
        <f t="shared" si="0"/>
        <v>15</v>
      </c>
      <c r="J24" s="25">
        <f t="shared" si="1"/>
        <v>450</v>
      </c>
    </row>
    <row r="25" spans="1:10" s="3" customFormat="1" ht="16.25" customHeight="1" x14ac:dyDescent="0.25">
      <c r="A25" s="21">
        <v>15</v>
      </c>
      <c r="B25" s="27" t="s">
        <v>17</v>
      </c>
      <c r="C25" s="28">
        <v>1</v>
      </c>
      <c r="D25" s="28"/>
      <c r="E25" s="47"/>
      <c r="F25" s="28"/>
      <c r="G25" s="28"/>
      <c r="H25" s="28"/>
      <c r="I25" s="24">
        <f t="shared" si="0"/>
        <v>1</v>
      </c>
      <c r="J25" s="25">
        <f t="shared" si="1"/>
        <v>30</v>
      </c>
    </row>
    <row r="26" spans="1:10" s="3" customFormat="1" ht="17.399999999999999" customHeight="1" x14ac:dyDescent="0.25">
      <c r="A26" s="42">
        <v>16</v>
      </c>
      <c r="B26" s="27" t="s">
        <v>32</v>
      </c>
      <c r="C26" s="28">
        <v>1</v>
      </c>
      <c r="D26" s="28">
        <v>1</v>
      </c>
      <c r="E26" s="47">
        <v>1</v>
      </c>
      <c r="F26" s="28">
        <v>1</v>
      </c>
      <c r="G26" s="28">
        <v>1</v>
      </c>
      <c r="H26" s="28">
        <v>1</v>
      </c>
      <c r="I26" s="24">
        <f t="shared" si="0"/>
        <v>5</v>
      </c>
      <c r="J26" s="25">
        <f t="shared" si="1"/>
        <v>150</v>
      </c>
    </row>
    <row r="27" spans="1:10" s="3" customFormat="1" ht="12" customHeight="1" x14ac:dyDescent="0.25">
      <c r="A27" s="141" t="s">
        <v>24</v>
      </c>
      <c r="B27" s="197"/>
      <c r="C27" s="186">
        <f>SUM(C11:C26)</f>
        <v>22</v>
      </c>
      <c r="D27" s="186">
        <f t="shared" ref="D27:H27" si="2">SUM(D11:D26)</f>
        <v>22</v>
      </c>
      <c r="E27" s="187">
        <f t="shared" si="2"/>
        <v>23</v>
      </c>
      <c r="F27" s="186">
        <f t="shared" si="2"/>
        <v>21</v>
      </c>
      <c r="G27" s="30">
        <f t="shared" si="2"/>
        <v>19</v>
      </c>
      <c r="H27" s="30">
        <f t="shared" si="2"/>
        <v>19</v>
      </c>
      <c r="I27" s="84">
        <f>SUM(I11:I26)</f>
        <v>107</v>
      </c>
      <c r="J27" s="84">
        <f>SUM(J11:J26)</f>
        <v>3210</v>
      </c>
    </row>
    <row r="28" spans="1:10" s="3" customFormat="1" ht="12" customHeight="1" x14ac:dyDescent="0.25">
      <c r="A28" s="143"/>
      <c r="B28" s="198"/>
      <c r="C28" s="174"/>
      <c r="D28" s="174"/>
      <c r="E28" s="176"/>
      <c r="F28" s="196"/>
      <c r="G28" s="193">
        <f>(G27+H27)/2</f>
        <v>19</v>
      </c>
      <c r="H28" s="193"/>
      <c r="I28" s="84"/>
      <c r="J28" s="84"/>
    </row>
    <row r="29" spans="1:10" s="3" customFormat="1" ht="12" customHeight="1" x14ac:dyDescent="0.25">
      <c r="A29" s="138" t="s">
        <v>74</v>
      </c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0" s="3" customFormat="1" ht="18" customHeight="1" x14ac:dyDescent="0.25">
      <c r="A30" s="42">
        <v>1</v>
      </c>
      <c r="B30" s="27" t="s">
        <v>60</v>
      </c>
      <c r="C30" s="33">
        <v>1</v>
      </c>
      <c r="D30" s="28">
        <v>1</v>
      </c>
      <c r="E30" s="47">
        <v>2</v>
      </c>
      <c r="F30" s="28">
        <v>2</v>
      </c>
      <c r="G30" s="28">
        <v>2</v>
      </c>
      <c r="H30" s="28">
        <v>2</v>
      </c>
      <c r="I30" s="24">
        <f t="shared" ref="I30" si="3">SUM(C30:F30)+ SUM(G30:H30)/2</f>
        <v>8</v>
      </c>
      <c r="J30" s="25">
        <f>I30*30</f>
        <v>240</v>
      </c>
    </row>
    <row r="31" spans="1:10" s="3" customFormat="1" ht="12" customHeight="1" x14ac:dyDescent="0.25">
      <c r="A31" s="120" t="s">
        <v>18</v>
      </c>
      <c r="B31" s="194"/>
      <c r="C31" s="186">
        <f t="shared" ref="C31:J31" si="4">SUM(C30:C30)</f>
        <v>1</v>
      </c>
      <c r="D31" s="186">
        <f t="shared" si="4"/>
        <v>1</v>
      </c>
      <c r="E31" s="187">
        <f t="shared" si="4"/>
        <v>2</v>
      </c>
      <c r="F31" s="186">
        <f t="shared" si="4"/>
        <v>2</v>
      </c>
      <c r="G31" s="30">
        <f t="shared" si="4"/>
        <v>2</v>
      </c>
      <c r="H31" s="30">
        <f t="shared" si="4"/>
        <v>2</v>
      </c>
      <c r="I31" s="84">
        <f t="shared" si="4"/>
        <v>8</v>
      </c>
      <c r="J31" s="84">
        <f t="shared" si="4"/>
        <v>240</v>
      </c>
    </row>
    <row r="32" spans="1:10" s="3" customFormat="1" ht="12" customHeight="1" x14ac:dyDescent="0.25">
      <c r="A32" s="122"/>
      <c r="B32" s="195"/>
      <c r="C32" s="174"/>
      <c r="D32" s="174"/>
      <c r="E32" s="176"/>
      <c r="F32" s="196"/>
      <c r="G32" s="193">
        <f>(G31+H31)/2</f>
        <v>2</v>
      </c>
      <c r="H32" s="193"/>
      <c r="I32" s="84"/>
      <c r="J32" s="84"/>
    </row>
    <row r="33" spans="1:10" s="3" customFormat="1" ht="20.399999999999999" customHeight="1" x14ac:dyDescent="0.25">
      <c r="A33" s="125" t="s">
        <v>94</v>
      </c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3" customFormat="1" ht="31.25" customHeight="1" x14ac:dyDescent="0.25">
      <c r="A34" s="31">
        <v>1</v>
      </c>
      <c r="B34" s="32" t="s">
        <v>84</v>
      </c>
      <c r="C34" s="33">
        <v>3</v>
      </c>
      <c r="D34" s="33">
        <v>4</v>
      </c>
      <c r="E34" s="48">
        <v>2</v>
      </c>
      <c r="F34" s="33"/>
      <c r="G34" s="33"/>
      <c r="H34" s="33"/>
      <c r="I34" s="24">
        <f t="shared" ref="I34:I37" si="5">SUM(C34:F34)+ SUM(G34:H34)/2</f>
        <v>9</v>
      </c>
      <c r="J34" s="25">
        <f>I34*30</f>
        <v>270</v>
      </c>
    </row>
    <row r="35" spans="1:10" s="3" customFormat="1" ht="17.399999999999999" customHeight="1" x14ac:dyDescent="0.25">
      <c r="A35" s="31">
        <v>2</v>
      </c>
      <c r="B35" s="32" t="s">
        <v>85</v>
      </c>
      <c r="C35" s="33">
        <v>4</v>
      </c>
      <c r="D35" s="33">
        <v>4</v>
      </c>
      <c r="E35" s="48">
        <v>2</v>
      </c>
      <c r="F35" s="33"/>
      <c r="G35" s="33"/>
      <c r="H35" s="33"/>
      <c r="I35" s="24">
        <f t="shared" si="5"/>
        <v>10</v>
      </c>
      <c r="J35" s="25">
        <f>I35*30</f>
        <v>300</v>
      </c>
    </row>
    <row r="36" spans="1:10" s="3" customFormat="1" ht="17" customHeight="1" x14ac:dyDescent="0.25">
      <c r="A36" s="31">
        <v>3</v>
      </c>
      <c r="B36" s="32" t="s">
        <v>47</v>
      </c>
      <c r="C36" s="33"/>
      <c r="D36" s="33"/>
      <c r="E36" s="48"/>
      <c r="F36" s="34">
        <v>4</v>
      </c>
      <c r="G36" s="34">
        <v>4</v>
      </c>
      <c r="H36" s="33"/>
      <c r="I36" s="24">
        <f t="shared" si="5"/>
        <v>6</v>
      </c>
      <c r="J36" s="25">
        <f t="shared" ref="J36:J37" si="6">I36*30</f>
        <v>180</v>
      </c>
    </row>
    <row r="37" spans="1:10" s="3" customFormat="1" ht="17" customHeight="1" x14ac:dyDescent="0.25">
      <c r="A37" s="31">
        <v>4</v>
      </c>
      <c r="B37" s="32" t="s">
        <v>67</v>
      </c>
      <c r="C37" s="33"/>
      <c r="D37" s="33"/>
      <c r="E37" s="48">
        <v>1</v>
      </c>
      <c r="F37" s="33">
        <v>2</v>
      </c>
      <c r="G37" s="33"/>
      <c r="H37" s="33"/>
      <c r="I37" s="24">
        <f t="shared" si="5"/>
        <v>3</v>
      </c>
      <c r="J37" s="25">
        <f t="shared" si="6"/>
        <v>90</v>
      </c>
    </row>
    <row r="38" spans="1:10" s="3" customFormat="1" ht="12" customHeight="1" x14ac:dyDescent="0.25">
      <c r="A38" s="120" t="s">
        <v>18</v>
      </c>
      <c r="B38" s="121"/>
      <c r="C38" s="186">
        <f t="shared" ref="C38:J38" si="7">SUM(C34:C37)</f>
        <v>7</v>
      </c>
      <c r="D38" s="186">
        <f t="shared" si="7"/>
        <v>8</v>
      </c>
      <c r="E38" s="187">
        <f t="shared" si="7"/>
        <v>5</v>
      </c>
      <c r="F38" s="186">
        <f t="shared" si="7"/>
        <v>6</v>
      </c>
      <c r="G38" s="30">
        <f t="shared" si="7"/>
        <v>4</v>
      </c>
      <c r="H38" s="30">
        <f t="shared" si="7"/>
        <v>0</v>
      </c>
      <c r="I38" s="84">
        <f t="shared" si="7"/>
        <v>28</v>
      </c>
      <c r="J38" s="84">
        <f t="shared" si="7"/>
        <v>840</v>
      </c>
    </row>
    <row r="39" spans="1:10" s="3" customFormat="1" ht="12" customHeight="1" x14ac:dyDescent="0.25">
      <c r="A39" s="122"/>
      <c r="B39" s="123"/>
      <c r="C39" s="174"/>
      <c r="D39" s="174"/>
      <c r="E39" s="176"/>
      <c r="F39" s="177"/>
      <c r="G39" s="116">
        <f>(G38+H38)/2</f>
        <v>2</v>
      </c>
      <c r="H39" s="117"/>
      <c r="I39" s="84"/>
      <c r="J39" s="84"/>
    </row>
    <row r="40" spans="1:10" s="3" customFormat="1" ht="12" customHeight="1" x14ac:dyDescent="0.25">
      <c r="A40" s="124" t="s">
        <v>93</v>
      </c>
      <c r="B40" s="124"/>
      <c r="C40" s="124"/>
      <c r="D40" s="124"/>
      <c r="E40" s="124"/>
      <c r="F40" s="124"/>
      <c r="G40" s="124"/>
      <c r="H40" s="124"/>
      <c r="I40" s="124"/>
      <c r="J40" s="192"/>
    </row>
    <row r="41" spans="1:10" s="3" customFormat="1" ht="17" customHeight="1" x14ac:dyDescent="0.25">
      <c r="A41" s="31">
        <v>1</v>
      </c>
      <c r="B41" s="32" t="s">
        <v>86</v>
      </c>
      <c r="C41" s="28">
        <v>2</v>
      </c>
      <c r="D41" s="33">
        <v>3</v>
      </c>
      <c r="E41" s="48">
        <v>4</v>
      </c>
      <c r="F41" s="33"/>
      <c r="G41" s="33"/>
      <c r="H41" s="33"/>
      <c r="I41" s="24">
        <f t="shared" ref="I41:I44" si="8">SUM(C41:F41)+ SUM(G41:H41)/2</f>
        <v>9</v>
      </c>
      <c r="J41" s="25">
        <f>I41*30</f>
        <v>270</v>
      </c>
    </row>
    <row r="42" spans="1:10" s="3" customFormat="1" ht="19.25" customHeight="1" x14ac:dyDescent="0.25">
      <c r="A42" s="31">
        <v>2</v>
      </c>
      <c r="B42" s="32" t="s">
        <v>87</v>
      </c>
      <c r="C42" s="33">
        <v>2</v>
      </c>
      <c r="D42" s="33">
        <v>2</v>
      </c>
      <c r="E42" s="48">
        <v>3</v>
      </c>
      <c r="F42" s="33"/>
      <c r="G42" s="33"/>
      <c r="H42" s="33"/>
      <c r="I42" s="24">
        <f t="shared" si="8"/>
        <v>7</v>
      </c>
      <c r="J42" s="25">
        <f>I42*30</f>
        <v>210</v>
      </c>
    </row>
    <row r="43" spans="1:10" s="3" customFormat="1" ht="15.65" customHeight="1" x14ac:dyDescent="0.25">
      <c r="A43" s="31">
        <v>3</v>
      </c>
      <c r="B43" s="32" t="s">
        <v>88</v>
      </c>
      <c r="C43" s="33"/>
      <c r="D43" s="33"/>
      <c r="E43" s="48"/>
      <c r="F43" s="33">
        <v>3</v>
      </c>
      <c r="G43" s="33">
        <v>5</v>
      </c>
      <c r="H43" s="33"/>
      <c r="I43" s="24">
        <f t="shared" si="8"/>
        <v>5.5</v>
      </c>
      <c r="J43" s="25">
        <f>I43*30</f>
        <v>165</v>
      </c>
    </row>
    <row r="44" spans="1:10" s="3" customFormat="1" ht="15.65" customHeight="1" x14ac:dyDescent="0.25">
      <c r="A44" s="31">
        <v>4</v>
      </c>
      <c r="B44" s="32" t="s">
        <v>89</v>
      </c>
      <c r="C44" s="33"/>
      <c r="D44" s="33"/>
      <c r="E44" s="48"/>
      <c r="F44" s="33">
        <v>4</v>
      </c>
      <c r="G44" s="33">
        <v>5</v>
      </c>
      <c r="H44" s="33"/>
      <c r="I44" s="24">
        <f t="shared" si="8"/>
        <v>6.5</v>
      </c>
      <c r="J44" s="25">
        <f>I44*30</f>
        <v>195</v>
      </c>
    </row>
    <row r="45" spans="1:10" s="3" customFormat="1" ht="12" customHeight="1" x14ac:dyDescent="0.25">
      <c r="A45" s="120" t="s">
        <v>18</v>
      </c>
      <c r="B45" s="121"/>
      <c r="C45" s="186">
        <f t="shared" ref="C45:J45" si="9">SUM(C41:C44)</f>
        <v>4</v>
      </c>
      <c r="D45" s="186">
        <f t="shared" si="9"/>
        <v>5</v>
      </c>
      <c r="E45" s="187">
        <f t="shared" si="9"/>
        <v>7</v>
      </c>
      <c r="F45" s="186">
        <f t="shared" si="9"/>
        <v>7</v>
      </c>
      <c r="G45" s="30">
        <f t="shared" si="9"/>
        <v>10</v>
      </c>
      <c r="H45" s="30">
        <f t="shared" si="9"/>
        <v>0</v>
      </c>
      <c r="I45" s="84">
        <f t="shared" si="9"/>
        <v>28</v>
      </c>
      <c r="J45" s="84">
        <f t="shared" si="9"/>
        <v>840</v>
      </c>
    </row>
    <row r="46" spans="1:10" s="3" customFormat="1" ht="12" customHeight="1" x14ac:dyDescent="0.25">
      <c r="A46" s="122"/>
      <c r="B46" s="123"/>
      <c r="C46" s="174"/>
      <c r="D46" s="174"/>
      <c r="E46" s="176"/>
      <c r="F46" s="177"/>
      <c r="G46" s="116">
        <f>(G45+H45)/2</f>
        <v>5</v>
      </c>
      <c r="H46" s="117"/>
      <c r="I46" s="84"/>
      <c r="J46" s="84"/>
    </row>
    <row r="47" spans="1:10" ht="12" customHeight="1" x14ac:dyDescent="0.25">
      <c r="A47" s="188" t="s">
        <v>25</v>
      </c>
      <c r="B47" s="189"/>
      <c r="C47" s="186">
        <f t="shared" ref="C47:J47" si="10">C38+C45</f>
        <v>11</v>
      </c>
      <c r="D47" s="186">
        <f t="shared" si="10"/>
        <v>13</v>
      </c>
      <c r="E47" s="187">
        <f t="shared" si="10"/>
        <v>12</v>
      </c>
      <c r="F47" s="186">
        <f t="shared" si="10"/>
        <v>13</v>
      </c>
      <c r="G47" s="30">
        <f t="shared" si="10"/>
        <v>14</v>
      </c>
      <c r="H47" s="30">
        <f t="shared" si="10"/>
        <v>0</v>
      </c>
      <c r="I47" s="84">
        <f t="shared" si="10"/>
        <v>56</v>
      </c>
      <c r="J47" s="84">
        <f t="shared" si="10"/>
        <v>1680</v>
      </c>
    </row>
    <row r="48" spans="1:10" ht="12" customHeight="1" x14ac:dyDescent="0.25">
      <c r="A48" s="190"/>
      <c r="B48" s="191"/>
      <c r="C48" s="174"/>
      <c r="D48" s="174"/>
      <c r="E48" s="176"/>
      <c r="F48" s="177"/>
      <c r="G48" s="116">
        <f>(G47+H47)/2</f>
        <v>7</v>
      </c>
      <c r="H48" s="117"/>
      <c r="I48" s="84"/>
      <c r="J48" s="84"/>
    </row>
    <row r="49" spans="1:10" ht="12" customHeight="1" x14ac:dyDescent="0.25">
      <c r="A49" s="110" t="s">
        <v>20</v>
      </c>
      <c r="B49" s="111"/>
      <c r="C49" s="186">
        <f t="shared" ref="C49:J49" si="11">SUM(C27,C31,C38,C45)</f>
        <v>34</v>
      </c>
      <c r="D49" s="186">
        <f t="shared" si="11"/>
        <v>36</v>
      </c>
      <c r="E49" s="187">
        <f t="shared" si="11"/>
        <v>37</v>
      </c>
      <c r="F49" s="186">
        <f t="shared" si="11"/>
        <v>36</v>
      </c>
      <c r="G49" s="30">
        <f t="shared" si="11"/>
        <v>35</v>
      </c>
      <c r="H49" s="30">
        <f t="shared" si="11"/>
        <v>21</v>
      </c>
      <c r="I49" s="84">
        <f t="shared" si="11"/>
        <v>171</v>
      </c>
      <c r="J49" s="84">
        <f t="shared" si="11"/>
        <v>5130</v>
      </c>
    </row>
    <row r="50" spans="1:10" ht="15.65" customHeight="1" x14ac:dyDescent="0.25">
      <c r="A50" s="112"/>
      <c r="B50" s="113"/>
      <c r="C50" s="174"/>
      <c r="D50" s="174"/>
      <c r="E50" s="176"/>
      <c r="F50" s="177"/>
      <c r="G50" s="116">
        <f>(G49+H49)/2</f>
        <v>28</v>
      </c>
      <c r="H50" s="117"/>
      <c r="I50" s="84"/>
      <c r="J50" s="84"/>
    </row>
    <row r="51" spans="1:10" ht="19.25" customHeight="1" x14ac:dyDescent="0.25">
      <c r="A51" s="42">
        <v>1</v>
      </c>
      <c r="B51" s="27" t="s">
        <v>51</v>
      </c>
      <c r="C51" s="35" t="s">
        <v>91</v>
      </c>
      <c r="D51" s="35" t="s">
        <v>91</v>
      </c>
      <c r="E51" s="49" t="s">
        <v>91</v>
      </c>
      <c r="F51" s="35"/>
      <c r="G51" s="28"/>
      <c r="H51" s="28"/>
      <c r="I51" s="24"/>
      <c r="J51" s="25">
        <v>42</v>
      </c>
    </row>
    <row r="52" spans="1:10" s="1" customFormat="1" ht="15.75" customHeight="1" x14ac:dyDescent="0.25">
      <c r="A52" s="42">
        <v>2</v>
      </c>
      <c r="B52" s="27" t="s">
        <v>50</v>
      </c>
      <c r="C52" s="33">
        <v>2</v>
      </c>
      <c r="D52" s="28">
        <v>2</v>
      </c>
      <c r="E52" s="47">
        <v>2</v>
      </c>
      <c r="F52" s="28">
        <v>2</v>
      </c>
      <c r="G52" s="28">
        <v>2</v>
      </c>
      <c r="H52" s="28">
        <v>2</v>
      </c>
      <c r="I52" s="24">
        <f t="shared" ref="I52" si="12">SUM(C52:F52)+ SUM(G52:H52)/2</f>
        <v>10</v>
      </c>
      <c r="J52" s="25">
        <f>I52*30</f>
        <v>300</v>
      </c>
    </row>
    <row r="53" spans="1:10" s="1" customFormat="1" ht="15.75" customHeight="1" x14ac:dyDescent="0.25">
      <c r="A53" s="42">
        <v>3</v>
      </c>
      <c r="B53" s="36" t="s">
        <v>75</v>
      </c>
      <c r="C53" s="54"/>
      <c r="D53" s="37" t="s">
        <v>76</v>
      </c>
      <c r="E53" s="53" t="s">
        <v>76</v>
      </c>
      <c r="F53" s="37"/>
      <c r="G53" s="171"/>
      <c r="H53" s="172"/>
      <c r="I53" s="25"/>
      <c r="J53" s="38">
        <v>10</v>
      </c>
    </row>
    <row r="54" spans="1:10" ht="12" customHeight="1" x14ac:dyDescent="0.25">
      <c r="A54" s="98" t="s">
        <v>42</v>
      </c>
      <c r="B54" s="99"/>
      <c r="C54" s="173">
        <f t="shared" ref="C54:H54" si="13">C49+C52</f>
        <v>36</v>
      </c>
      <c r="D54" s="173">
        <f t="shared" si="13"/>
        <v>38</v>
      </c>
      <c r="E54" s="175">
        <f t="shared" si="13"/>
        <v>39</v>
      </c>
      <c r="F54" s="173">
        <f t="shared" si="13"/>
        <v>38</v>
      </c>
      <c r="G54" s="39">
        <f t="shared" si="13"/>
        <v>37</v>
      </c>
      <c r="H54" s="39">
        <f t="shared" si="13"/>
        <v>23</v>
      </c>
      <c r="I54" s="178">
        <f t="shared" ref="I54" si="14">I49+I51+I52</f>
        <v>181</v>
      </c>
      <c r="J54" s="182">
        <f>J49+J51+J52+J53</f>
        <v>5482</v>
      </c>
    </row>
    <row r="55" spans="1:10" ht="12" customHeight="1" x14ac:dyDescent="0.25">
      <c r="A55" s="100"/>
      <c r="B55" s="101"/>
      <c r="C55" s="174"/>
      <c r="D55" s="174"/>
      <c r="E55" s="176"/>
      <c r="F55" s="177"/>
      <c r="G55" s="106">
        <f>(G54+H54)/2</f>
        <v>30</v>
      </c>
      <c r="H55" s="107"/>
      <c r="I55" s="178"/>
      <c r="J55" s="182"/>
    </row>
    <row r="56" spans="1:10" ht="30.65" customHeight="1" x14ac:dyDescent="0.25">
      <c r="A56" s="179" t="s">
        <v>97</v>
      </c>
      <c r="B56" s="180"/>
      <c r="C56" s="180"/>
      <c r="D56" s="180"/>
      <c r="E56" s="180"/>
      <c r="F56" s="180"/>
      <c r="G56" s="180"/>
      <c r="H56" s="180"/>
      <c r="I56" s="180"/>
      <c r="J56" s="181"/>
    </row>
    <row r="57" spans="1:10" ht="30.65" customHeight="1" x14ac:dyDescent="0.25">
      <c r="A57" s="183" t="s">
        <v>90</v>
      </c>
      <c r="B57" s="184"/>
      <c r="C57" s="184"/>
      <c r="D57" s="184"/>
      <c r="E57" s="184"/>
      <c r="F57" s="184"/>
      <c r="G57" s="184"/>
      <c r="H57" s="184"/>
      <c r="I57" s="184"/>
      <c r="J57" s="185"/>
    </row>
    <row r="58" spans="1:10" s="8" customFormat="1" ht="15.65" customHeight="1" x14ac:dyDescent="0.3">
      <c r="A58" s="40"/>
      <c r="B58" s="93" t="s">
        <v>77</v>
      </c>
      <c r="C58" s="93"/>
      <c r="D58" s="93"/>
      <c r="E58" s="158" t="s">
        <v>79</v>
      </c>
      <c r="F58" s="159"/>
      <c r="G58" s="84" t="s">
        <v>27</v>
      </c>
      <c r="H58" s="84"/>
      <c r="I58" s="84"/>
      <c r="J58" s="41"/>
    </row>
    <row r="59" spans="1:10" s="2" customFormat="1" ht="12.65" customHeight="1" x14ac:dyDescent="0.3">
      <c r="A59" s="40"/>
      <c r="B59" s="165" t="s">
        <v>28</v>
      </c>
      <c r="C59" s="165"/>
      <c r="D59" s="165"/>
      <c r="E59" s="153">
        <v>4</v>
      </c>
      <c r="F59" s="155"/>
      <c r="G59" s="153">
        <v>140</v>
      </c>
      <c r="H59" s="154"/>
      <c r="I59" s="155"/>
      <c r="J59" s="41"/>
    </row>
    <row r="60" spans="1:10" ht="15" customHeight="1" x14ac:dyDescent="0.3">
      <c r="A60" s="40"/>
      <c r="B60" s="165" t="s">
        <v>78</v>
      </c>
      <c r="C60" s="165"/>
      <c r="D60" s="165"/>
      <c r="E60" s="166">
        <v>4</v>
      </c>
      <c r="F60" s="167"/>
      <c r="G60" s="168">
        <v>140</v>
      </c>
      <c r="H60" s="168"/>
      <c r="I60" s="168"/>
      <c r="J60" s="169"/>
    </row>
    <row r="61" spans="1:10" ht="14" customHeight="1" x14ac:dyDescent="0.3">
      <c r="A61" s="40"/>
      <c r="B61" s="170" t="s">
        <v>29</v>
      </c>
      <c r="C61" s="170"/>
      <c r="D61" s="170"/>
      <c r="E61" s="158">
        <f>SUM(E59:E60)</f>
        <v>8</v>
      </c>
      <c r="F61" s="159"/>
      <c r="G61" s="84">
        <f>SUM(G59:G60)</f>
        <v>280</v>
      </c>
      <c r="H61" s="84"/>
      <c r="I61" s="84"/>
      <c r="J61" s="169"/>
    </row>
    <row r="62" spans="1:10" ht="12" customHeight="1" x14ac:dyDescent="0.3">
      <c r="A62" s="85" t="s">
        <v>108</v>
      </c>
      <c r="B62" s="164"/>
      <c r="C62" s="164"/>
      <c r="D62" s="164"/>
      <c r="E62" s="164"/>
      <c r="F62" s="164"/>
      <c r="G62" s="164"/>
      <c r="H62" s="164"/>
      <c r="I62" s="164"/>
      <c r="J62" s="164"/>
    </row>
    <row r="63" spans="1:10" s="4" customFormat="1" ht="17" customHeight="1" x14ac:dyDescent="0.3">
      <c r="A63" s="85" t="s">
        <v>82</v>
      </c>
      <c r="B63" s="164"/>
      <c r="C63" s="164"/>
      <c r="D63" s="164"/>
      <c r="E63" s="164"/>
      <c r="F63" s="164"/>
      <c r="G63" s="164"/>
      <c r="H63" s="164"/>
      <c r="I63" s="164"/>
      <c r="J63" s="164"/>
    </row>
    <row r="64" spans="1:10" s="4" customFormat="1" ht="12" customHeight="1" x14ac:dyDescent="0.3">
      <c r="A64" s="51"/>
      <c r="B64" s="52"/>
      <c r="C64" s="52"/>
      <c r="D64" s="52"/>
      <c r="E64" s="52"/>
      <c r="F64" s="43"/>
      <c r="G64" s="43"/>
      <c r="H64" s="43"/>
      <c r="I64" s="43"/>
      <c r="J64" s="43"/>
    </row>
    <row r="65" spans="2:10" x14ac:dyDescent="0.25">
      <c r="B65" s="145" t="s">
        <v>100</v>
      </c>
      <c r="C65" s="145"/>
      <c r="D65" s="145"/>
      <c r="E65" s="145"/>
      <c r="F65" s="145"/>
      <c r="G65" s="145"/>
      <c r="H65" s="145"/>
      <c r="I65" s="145"/>
      <c r="J65" s="145"/>
    </row>
  </sheetData>
  <mergeCells count="93">
    <mergeCell ref="B65:J65"/>
    <mergeCell ref="A1:J1"/>
    <mergeCell ref="A2:J2"/>
    <mergeCell ref="A3:J3"/>
    <mergeCell ref="A4:J4"/>
    <mergeCell ref="A6:J6"/>
    <mergeCell ref="D8:D9"/>
    <mergeCell ref="E8:E9"/>
    <mergeCell ref="F8:F9"/>
    <mergeCell ref="G8:H8"/>
    <mergeCell ref="A10:J10"/>
    <mergeCell ref="A7:A9"/>
    <mergeCell ref="B7:B9"/>
    <mergeCell ref="C7:H7"/>
    <mergeCell ref="I7:J8"/>
    <mergeCell ref="C8:C9"/>
    <mergeCell ref="I27:I28"/>
    <mergeCell ref="J27:J28"/>
    <mergeCell ref="G28:H28"/>
    <mergeCell ref="A29:J29"/>
    <mergeCell ref="A31:B32"/>
    <mergeCell ref="C31:C32"/>
    <mergeCell ref="D31:D32"/>
    <mergeCell ref="E31:E32"/>
    <mergeCell ref="F31:F32"/>
    <mergeCell ref="I31:I32"/>
    <mergeCell ref="A27:B28"/>
    <mergeCell ref="C27:C28"/>
    <mergeCell ref="D27:D28"/>
    <mergeCell ref="E27:E28"/>
    <mergeCell ref="F27:F28"/>
    <mergeCell ref="J31:J32"/>
    <mergeCell ref="G32:H32"/>
    <mergeCell ref="A33:J33"/>
    <mergeCell ref="A38:B39"/>
    <mergeCell ref="C38:C39"/>
    <mergeCell ref="D38:D39"/>
    <mergeCell ref="E38:E39"/>
    <mergeCell ref="F38:F39"/>
    <mergeCell ref="I38:I39"/>
    <mergeCell ref="J38:J39"/>
    <mergeCell ref="G39:H39"/>
    <mergeCell ref="A40:J40"/>
    <mergeCell ref="A45:B46"/>
    <mergeCell ref="C45:C46"/>
    <mergeCell ref="D45:D46"/>
    <mergeCell ref="E45:E46"/>
    <mergeCell ref="F45:F46"/>
    <mergeCell ref="I45:I46"/>
    <mergeCell ref="J45:J46"/>
    <mergeCell ref="G46:H46"/>
    <mergeCell ref="J47:J48"/>
    <mergeCell ref="G48:H48"/>
    <mergeCell ref="A49:B50"/>
    <mergeCell ref="C49:C50"/>
    <mergeCell ref="D49:D50"/>
    <mergeCell ref="E49:E50"/>
    <mergeCell ref="F49:F50"/>
    <mergeCell ref="I49:I50"/>
    <mergeCell ref="J49:J50"/>
    <mergeCell ref="G50:H50"/>
    <mergeCell ref="A47:B48"/>
    <mergeCell ref="C47:C48"/>
    <mergeCell ref="D47:D48"/>
    <mergeCell ref="E47:E48"/>
    <mergeCell ref="F47:F48"/>
    <mergeCell ref="I47:I48"/>
    <mergeCell ref="B58:D58"/>
    <mergeCell ref="E58:F58"/>
    <mergeCell ref="G58:I58"/>
    <mergeCell ref="G53:H53"/>
    <mergeCell ref="A54:B55"/>
    <mergeCell ref="C54:C55"/>
    <mergeCell ref="D54:D55"/>
    <mergeCell ref="E54:E55"/>
    <mergeCell ref="F54:F55"/>
    <mergeCell ref="I54:I55"/>
    <mergeCell ref="A56:J56"/>
    <mergeCell ref="J54:J55"/>
    <mergeCell ref="G55:H55"/>
    <mergeCell ref="A57:J57"/>
    <mergeCell ref="A63:J63"/>
    <mergeCell ref="B59:D59"/>
    <mergeCell ref="E59:F59"/>
    <mergeCell ref="G59:I59"/>
    <mergeCell ref="B60:D60"/>
    <mergeCell ref="E60:F60"/>
    <mergeCell ref="G60:I60"/>
    <mergeCell ref="J60:J61"/>
    <mergeCell ref="B61:D61"/>
    <mergeCell ref="E61:F61"/>
    <mergeCell ref="G61:I61"/>
    <mergeCell ref="A62:J62"/>
  </mergeCells>
  <printOptions horizontalCentered="1"/>
  <pageMargins left="0.23622047244094491" right="0.23622047244094491" top="0.74803149606299213" bottom="0.74803149606299213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27" zoomScaleNormal="100" workbookViewId="0">
      <selection activeCell="J54" sqref="J54:J55"/>
    </sheetView>
  </sheetViews>
  <sheetFormatPr defaultRowHeight="12.5" x14ac:dyDescent="0.25"/>
  <cols>
    <col min="1" max="1" width="4.08984375" style="4" customWidth="1"/>
    <col min="2" max="2" width="50.6328125" style="4" customWidth="1"/>
    <col min="3" max="3" width="8.6328125" style="4" customWidth="1"/>
    <col min="4" max="4" width="7.453125" style="4" customWidth="1"/>
    <col min="5" max="5" width="8.08984375" style="4" customWidth="1"/>
    <col min="6" max="6" width="7.453125" style="4" customWidth="1"/>
    <col min="7" max="8" width="5.6328125" style="4" customWidth="1"/>
    <col min="9" max="9" width="12.54296875" style="4" customWidth="1"/>
    <col min="10" max="10" width="14.54296875" style="4" customWidth="1"/>
    <col min="11" max="11" width="8.90625" style="3"/>
  </cols>
  <sheetData>
    <row r="1" spans="1:12" ht="18" x14ac:dyDescent="0.25">
      <c r="A1" s="132" t="s">
        <v>103</v>
      </c>
      <c r="B1" s="132"/>
      <c r="C1" s="132"/>
      <c r="D1" s="132"/>
      <c r="E1" s="132"/>
      <c r="F1" s="132"/>
      <c r="G1" s="132"/>
      <c r="H1" s="132"/>
      <c r="I1" s="132"/>
      <c r="J1" s="132"/>
      <c r="K1" s="18"/>
      <c r="L1" s="18"/>
    </row>
    <row r="2" spans="1:12" ht="14" x14ac:dyDescent="0.25">
      <c r="A2" s="133" t="s">
        <v>80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2" ht="14" x14ac:dyDescent="0.25">
      <c r="A3" s="133" t="s">
        <v>98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2" ht="14" x14ac:dyDescent="0.25">
      <c r="A4" s="133" t="s">
        <v>81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2" s="3" customFormat="1" ht="14" x14ac:dyDescent="0.25">
      <c r="A5" s="17" t="s">
        <v>63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s="3" customFormat="1" ht="14" x14ac:dyDescent="0.25">
      <c r="A6" s="134" t="s">
        <v>64</v>
      </c>
      <c r="B6" s="134"/>
      <c r="C6" s="134"/>
      <c r="D6" s="134"/>
      <c r="E6" s="134"/>
      <c r="F6" s="134"/>
      <c r="G6" s="134"/>
      <c r="H6" s="134"/>
      <c r="I6" s="134"/>
      <c r="J6" s="134"/>
    </row>
    <row r="7" spans="1:12" s="3" customFormat="1" ht="16.5" customHeight="1" x14ac:dyDescent="0.25">
      <c r="A7" s="204" t="s">
        <v>33</v>
      </c>
      <c r="B7" s="204" t="s">
        <v>1</v>
      </c>
      <c r="C7" s="137" t="s">
        <v>2</v>
      </c>
      <c r="D7" s="137"/>
      <c r="E7" s="137"/>
      <c r="F7" s="137"/>
      <c r="G7" s="137"/>
      <c r="H7" s="137"/>
      <c r="I7" s="146" t="s">
        <v>70</v>
      </c>
      <c r="J7" s="146"/>
    </row>
    <row r="8" spans="1:12" s="3" customFormat="1" ht="21.75" customHeight="1" x14ac:dyDescent="0.25">
      <c r="A8" s="204"/>
      <c r="B8" s="204"/>
      <c r="C8" s="199" t="s">
        <v>3</v>
      </c>
      <c r="D8" s="201" t="s">
        <v>4</v>
      </c>
      <c r="E8" s="199" t="s">
        <v>5</v>
      </c>
      <c r="F8" s="199" t="s">
        <v>22</v>
      </c>
      <c r="G8" s="147" t="s">
        <v>71</v>
      </c>
      <c r="H8" s="147"/>
      <c r="I8" s="146"/>
      <c r="J8" s="146"/>
    </row>
    <row r="9" spans="1:12" s="3" customFormat="1" ht="32.4" customHeight="1" x14ac:dyDescent="0.25">
      <c r="A9" s="205"/>
      <c r="B9" s="205"/>
      <c r="C9" s="200"/>
      <c r="D9" s="202"/>
      <c r="E9" s="203"/>
      <c r="F9" s="203"/>
      <c r="G9" s="20" t="s">
        <v>36</v>
      </c>
      <c r="H9" s="20" t="s">
        <v>37</v>
      </c>
      <c r="I9" s="19" t="s">
        <v>72</v>
      </c>
      <c r="J9" s="19" t="s">
        <v>39</v>
      </c>
    </row>
    <row r="10" spans="1:12" s="3" customFormat="1" ht="12" customHeight="1" x14ac:dyDescent="0.25">
      <c r="A10" s="138" t="s">
        <v>21</v>
      </c>
      <c r="B10" s="139"/>
      <c r="C10" s="139"/>
      <c r="D10" s="139"/>
      <c r="E10" s="139"/>
      <c r="F10" s="139"/>
      <c r="G10" s="139"/>
      <c r="H10" s="139"/>
      <c r="I10" s="139"/>
      <c r="J10" s="139"/>
    </row>
    <row r="11" spans="1:12" s="3" customFormat="1" ht="15" customHeight="1" x14ac:dyDescent="0.25">
      <c r="A11" s="21">
        <v>1</v>
      </c>
      <c r="B11" s="22" t="s">
        <v>6</v>
      </c>
      <c r="C11" s="23">
        <v>3</v>
      </c>
      <c r="D11" s="46">
        <v>3</v>
      </c>
      <c r="E11" s="23">
        <v>3</v>
      </c>
      <c r="F11" s="23">
        <v>3</v>
      </c>
      <c r="G11" s="23">
        <v>4</v>
      </c>
      <c r="H11" s="23">
        <v>4</v>
      </c>
      <c r="I11" s="24">
        <f>SUM(C11:F11)+ SUM(G11:H11)/2</f>
        <v>16</v>
      </c>
      <c r="J11" s="25">
        <f>I11*30</f>
        <v>480</v>
      </c>
    </row>
    <row r="12" spans="1:12" s="3" customFormat="1" ht="15.75" customHeight="1" x14ac:dyDescent="0.25">
      <c r="A12" s="26">
        <v>2</v>
      </c>
      <c r="B12" s="27" t="s">
        <v>60</v>
      </c>
      <c r="C12" s="28">
        <v>2</v>
      </c>
      <c r="D12" s="47">
        <v>2</v>
      </c>
      <c r="E12" s="28">
        <v>2</v>
      </c>
      <c r="F12" s="28">
        <v>3</v>
      </c>
      <c r="G12" s="28">
        <v>3</v>
      </c>
      <c r="H12" s="28">
        <v>3</v>
      </c>
      <c r="I12" s="24">
        <f t="shared" ref="I12:I26" si="0">SUM(C12:F12)+ SUM(G12:H12)/2</f>
        <v>12</v>
      </c>
      <c r="J12" s="25">
        <f t="shared" ref="J12:J26" si="1">I12*30</f>
        <v>360</v>
      </c>
    </row>
    <row r="13" spans="1:12" s="3" customFormat="1" ht="16.5" customHeight="1" x14ac:dyDescent="0.25">
      <c r="A13" s="21">
        <v>3</v>
      </c>
      <c r="B13" s="27" t="s">
        <v>61</v>
      </c>
      <c r="C13" s="28">
        <v>2</v>
      </c>
      <c r="D13" s="47">
        <v>2</v>
      </c>
      <c r="E13" s="28">
        <v>2</v>
      </c>
      <c r="F13" s="28">
        <v>1</v>
      </c>
      <c r="G13" s="28">
        <v>1</v>
      </c>
      <c r="H13" s="28">
        <v>1</v>
      </c>
      <c r="I13" s="24">
        <f t="shared" si="0"/>
        <v>8</v>
      </c>
      <c r="J13" s="25">
        <f t="shared" si="1"/>
        <v>240</v>
      </c>
    </row>
    <row r="14" spans="1:12" s="3" customFormat="1" ht="14" customHeight="1" x14ac:dyDescent="0.25">
      <c r="A14" s="26">
        <v>4</v>
      </c>
      <c r="B14" s="27" t="s">
        <v>73</v>
      </c>
      <c r="C14" s="28">
        <v>1</v>
      </c>
      <c r="D14" s="47"/>
      <c r="E14" s="28"/>
      <c r="F14" s="28"/>
      <c r="G14" s="28"/>
      <c r="H14" s="28"/>
      <c r="I14" s="24">
        <f t="shared" si="0"/>
        <v>1</v>
      </c>
      <c r="J14" s="25">
        <f t="shared" si="1"/>
        <v>30</v>
      </c>
    </row>
    <row r="15" spans="1:12" s="3" customFormat="1" ht="15" customHeight="1" x14ac:dyDescent="0.25">
      <c r="A15" s="21">
        <v>5</v>
      </c>
      <c r="B15" s="27" t="s">
        <v>7</v>
      </c>
      <c r="C15" s="28">
        <v>2</v>
      </c>
      <c r="D15" s="47">
        <v>2</v>
      </c>
      <c r="E15" s="28">
        <v>2</v>
      </c>
      <c r="F15" s="28">
        <v>1</v>
      </c>
      <c r="G15" s="28">
        <v>1</v>
      </c>
      <c r="H15" s="28">
        <v>1</v>
      </c>
      <c r="I15" s="24">
        <f t="shared" si="0"/>
        <v>8</v>
      </c>
      <c r="J15" s="25">
        <f t="shared" si="1"/>
        <v>240</v>
      </c>
    </row>
    <row r="16" spans="1:12" s="3" customFormat="1" ht="14" customHeight="1" x14ac:dyDescent="0.25">
      <c r="A16" s="26">
        <v>6</v>
      </c>
      <c r="B16" s="27" t="s">
        <v>8</v>
      </c>
      <c r="C16" s="28"/>
      <c r="D16" s="47"/>
      <c r="E16" s="28"/>
      <c r="F16" s="28">
        <v>1</v>
      </c>
      <c r="G16" s="28">
        <v>1</v>
      </c>
      <c r="H16" s="28">
        <v>1</v>
      </c>
      <c r="I16" s="24">
        <f t="shared" si="0"/>
        <v>2</v>
      </c>
      <c r="J16" s="25">
        <f t="shared" si="1"/>
        <v>60</v>
      </c>
    </row>
    <row r="17" spans="1:10" s="3" customFormat="1" ht="15" customHeight="1" x14ac:dyDescent="0.25">
      <c r="A17" s="21">
        <v>7</v>
      </c>
      <c r="B17" s="27" t="s">
        <v>9</v>
      </c>
      <c r="C17" s="28"/>
      <c r="D17" s="47">
        <v>1</v>
      </c>
      <c r="E17" s="28">
        <v>1</v>
      </c>
      <c r="F17" s="28"/>
      <c r="G17" s="28"/>
      <c r="H17" s="28"/>
      <c r="I17" s="24">
        <f t="shared" si="0"/>
        <v>2</v>
      </c>
      <c r="J17" s="25">
        <f t="shared" si="1"/>
        <v>60</v>
      </c>
    </row>
    <row r="18" spans="1:10" s="3" customFormat="1" ht="14.4" customHeight="1" x14ac:dyDescent="0.25">
      <c r="A18" s="26">
        <v>8</v>
      </c>
      <c r="B18" s="27" t="s">
        <v>10</v>
      </c>
      <c r="C18" s="28">
        <v>1</v>
      </c>
      <c r="D18" s="47">
        <v>1</v>
      </c>
      <c r="E18" s="28">
        <v>1</v>
      </c>
      <c r="F18" s="28">
        <v>1</v>
      </c>
      <c r="G18" s="28"/>
      <c r="H18" s="28"/>
      <c r="I18" s="24">
        <f t="shared" si="0"/>
        <v>4</v>
      </c>
      <c r="J18" s="25">
        <f t="shared" si="1"/>
        <v>120</v>
      </c>
    </row>
    <row r="19" spans="1:10" s="3" customFormat="1" ht="14" customHeight="1" x14ac:dyDescent="0.25">
      <c r="A19" s="21">
        <v>9</v>
      </c>
      <c r="B19" s="27" t="s">
        <v>11</v>
      </c>
      <c r="C19" s="28">
        <v>1</v>
      </c>
      <c r="D19" s="47">
        <v>1</v>
      </c>
      <c r="E19" s="28">
        <v>1</v>
      </c>
      <c r="F19" s="28">
        <v>1</v>
      </c>
      <c r="G19" s="28"/>
      <c r="H19" s="28"/>
      <c r="I19" s="24">
        <f t="shared" si="0"/>
        <v>4</v>
      </c>
      <c r="J19" s="25">
        <f t="shared" si="1"/>
        <v>120</v>
      </c>
    </row>
    <row r="20" spans="1:10" s="3" customFormat="1" ht="13.25" customHeight="1" x14ac:dyDescent="0.25">
      <c r="A20" s="26">
        <v>10</v>
      </c>
      <c r="B20" s="27" t="s">
        <v>12</v>
      </c>
      <c r="C20" s="28">
        <v>1</v>
      </c>
      <c r="D20" s="47">
        <v>1</v>
      </c>
      <c r="E20" s="28">
        <v>1</v>
      </c>
      <c r="F20" s="28">
        <v>1</v>
      </c>
      <c r="G20" s="28"/>
      <c r="H20" s="28"/>
      <c r="I20" s="24">
        <f t="shared" si="0"/>
        <v>4</v>
      </c>
      <c r="J20" s="25">
        <f t="shared" si="1"/>
        <v>120</v>
      </c>
    </row>
    <row r="21" spans="1:10" s="3" customFormat="1" ht="14.4" customHeight="1" x14ac:dyDescent="0.25">
      <c r="A21" s="21">
        <v>11</v>
      </c>
      <c r="B21" s="27" t="s">
        <v>13</v>
      </c>
      <c r="C21" s="28">
        <v>1</v>
      </c>
      <c r="D21" s="47">
        <v>1</v>
      </c>
      <c r="E21" s="28">
        <v>1</v>
      </c>
      <c r="F21" s="28">
        <v>1</v>
      </c>
      <c r="G21" s="28"/>
      <c r="H21" s="28"/>
      <c r="I21" s="24">
        <f t="shared" si="0"/>
        <v>4</v>
      </c>
      <c r="J21" s="25">
        <f t="shared" si="1"/>
        <v>120</v>
      </c>
    </row>
    <row r="22" spans="1:10" s="3" customFormat="1" ht="14" customHeight="1" x14ac:dyDescent="0.25">
      <c r="A22" s="26">
        <v>12</v>
      </c>
      <c r="B22" s="27" t="s">
        <v>49</v>
      </c>
      <c r="C22" s="28">
        <v>3</v>
      </c>
      <c r="D22" s="47">
        <v>3</v>
      </c>
      <c r="E22" s="28">
        <v>4</v>
      </c>
      <c r="F22" s="28">
        <v>4</v>
      </c>
      <c r="G22" s="28">
        <v>4</v>
      </c>
      <c r="H22" s="28">
        <v>4</v>
      </c>
      <c r="I22" s="24">
        <f t="shared" si="0"/>
        <v>18</v>
      </c>
      <c r="J22" s="25">
        <f t="shared" si="1"/>
        <v>540</v>
      </c>
    </row>
    <row r="23" spans="1:10" s="3" customFormat="1" ht="16.25" customHeight="1" x14ac:dyDescent="0.25">
      <c r="A23" s="21">
        <v>13</v>
      </c>
      <c r="B23" s="27" t="s">
        <v>15</v>
      </c>
      <c r="C23" s="28">
        <v>1</v>
      </c>
      <c r="D23" s="47">
        <v>1</v>
      </c>
      <c r="E23" s="28">
        <v>1</v>
      </c>
      <c r="F23" s="28"/>
      <c r="G23" s="28"/>
      <c r="H23" s="28"/>
      <c r="I23" s="24">
        <f t="shared" si="0"/>
        <v>3</v>
      </c>
      <c r="J23" s="25">
        <f t="shared" si="1"/>
        <v>90</v>
      </c>
    </row>
    <row r="24" spans="1:10" s="3" customFormat="1" ht="15.65" customHeight="1" x14ac:dyDescent="0.25">
      <c r="A24" s="26">
        <v>14</v>
      </c>
      <c r="B24" s="27" t="s">
        <v>16</v>
      </c>
      <c r="C24" s="28">
        <v>3</v>
      </c>
      <c r="D24" s="47">
        <v>3</v>
      </c>
      <c r="E24" s="28">
        <v>3</v>
      </c>
      <c r="F24" s="28">
        <v>3</v>
      </c>
      <c r="G24" s="28">
        <v>3</v>
      </c>
      <c r="H24" s="28">
        <v>3</v>
      </c>
      <c r="I24" s="24">
        <f t="shared" si="0"/>
        <v>15</v>
      </c>
      <c r="J24" s="25">
        <f t="shared" si="1"/>
        <v>450</v>
      </c>
    </row>
    <row r="25" spans="1:10" s="3" customFormat="1" ht="15" customHeight="1" x14ac:dyDescent="0.25">
      <c r="A25" s="21">
        <v>15</v>
      </c>
      <c r="B25" s="27" t="s">
        <v>17</v>
      </c>
      <c r="C25" s="28">
        <v>1</v>
      </c>
      <c r="D25" s="47"/>
      <c r="E25" s="28"/>
      <c r="F25" s="28"/>
      <c r="G25" s="28"/>
      <c r="H25" s="28"/>
      <c r="I25" s="24">
        <f t="shared" si="0"/>
        <v>1</v>
      </c>
      <c r="J25" s="25">
        <f t="shared" si="1"/>
        <v>30</v>
      </c>
    </row>
    <row r="26" spans="1:10" s="3" customFormat="1" ht="14.4" customHeight="1" x14ac:dyDescent="0.25">
      <c r="A26" s="26">
        <v>16</v>
      </c>
      <c r="B26" s="27" t="s">
        <v>32</v>
      </c>
      <c r="C26" s="28">
        <v>1</v>
      </c>
      <c r="D26" s="47">
        <v>1</v>
      </c>
      <c r="E26" s="28">
        <v>1</v>
      </c>
      <c r="F26" s="28">
        <v>1</v>
      </c>
      <c r="G26" s="28">
        <v>1</v>
      </c>
      <c r="H26" s="28">
        <v>1</v>
      </c>
      <c r="I26" s="24">
        <f t="shared" si="0"/>
        <v>5</v>
      </c>
      <c r="J26" s="25">
        <f t="shared" si="1"/>
        <v>150</v>
      </c>
    </row>
    <row r="27" spans="1:10" s="3" customFormat="1" ht="12" customHeight="1" x14ac:dyDescent="0.25">
      <c r="A27" s="141" t="s">
        <v>24</v>
      </c>
      <c r="B27" s="197"/>
      <c r="C27" s="186">
        <f>SUM(C11:C26)</f>
        <v>23</v>
      </c>
      <c r="D27" s="187">
        <f t="shared" ref="D27:H27" si="2">SUM(D11:D26)</f>
        <v>22</v>
      </c>
      <c r="E27" s="186">
        <f t="shared" si="2"/>
        <v>23</v>
      </c>
      <c r="F27" s="186">
        <f t="shared" si="2"/>
        <v>21</v>
      </c>
      <c r="G27" s="29">
        <f t="shared" si="2"/>
        <v>18</v>
      </c>
      <c r="H27" s="29">
        <f t="shared" si="2"/>
        <v>18</v>
      </c>
      <c r="I27" s="84">
        <f>SUM(I11:I26)</f>
        <v>107</v>
      </c>
      <c r="J27" s="84">
        <f>SUM(J11:J26)</f>
        <v>3210</v>
      </c>
    </row>
    <row r="28" spans="1:10" s="3" customFormat="1" ht="12" customHeight="1" x14ac:dyDescent="0.25">
      <c r="A28" s="143"/>
      <c r="B28" s="198"/>
      <c r="C28" s="174"/>
      <c r="D28" s="176"/>
      <c r="E28" s="177"/>
      <c r="F28" s="196"/>
      <c r="G28" s="193">
        <f>(G27+H27)/2</f>
        <v>18</v>
      </c>
      <c r="H28" s="193"/>
      <c r="I28" s="84"/>
      <c r="J28" s="84"/>
    </row>
    <row r="29" spans="1:10" s="3" customFormat="1" ht="12" customHeight="1" x14ac:dyDescent="0.25">
      <c r="A29" s="138" t="s">
        <v>74</v>
      </c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0" s="3" customFormat="1" ht="18" customHeight="1" x14ac:dyDescent="0.25">
      <c r="A30" s="26">
        <v>1</v>
      </c>
      <c r="B30" s="27" t="s">
        <v>60</v>
      </c>
      <c r="C30" s="33">
        <v>1</v>
      </c>
      <c r="D30" s="47">
        <v>1</v>
      </c>
      <c r="E30" s="28">
        <v>2</v>
      </c>
      <c r="F30" s="28">
        <v>2</v>
      </c>
      <c r="G30" s="28">
        <v>2</v>
      </c>
      <c r="H30" s="28">
        <v>2</v>
      </c>
      <c r="I30" s="24">
        <f t="shared" ref="I30" si="3">SUM(C30:F30)+ SUM(G30:H30)/2</f>
        <v>8</v>
      </c>
      <c r="J30" s="25">
        <f>I30*30</f>
        <v>240</v>
      </c>
    </row>
    <row r="31" spans="1:10" s="3" customFormat="1" ht="12" customHeight="1" x14ac:dyDescent="0.25">
      <c r="A31" s="120" t="s">
        <v>18</v>
      </c>
      <c r="B31" s="194"/>
      <c r="C31" s="186">
        <f t="shared" ref="C31:J31" si="4">SUM(C30:C30)</f>
        <v>1</v>
      </c>
      <c r="D31" s="187">
        <f t="shared" si="4"/>
        <v>1</v>
      </c>
      <c r="E31" s="186">
        <f t="shared" si="4"/>
        <v>2</v>
      </c>
      <c r="F31" s="186">
        <f t="shared" si="4"/>
        <v>2</v>
      </c>
      <c r="G31" s="29">
        <f t="shared" si="4"/>
        <v>2</v>
      </c>
      <c r="H31" s="29">
        <f t="shared" si="4"/>
        <v>2</v>
      </c>
      <c r="I31" s="84">
        <f t="shared" si="4"/>
        <v>8</v>
      </c>
      <c r="J31" s="84">
        <f t="shared" si="4"/>
        <v>240</v>
      </c>
    </row>
    <row r="32" spans="1:10" s="3" customFormat="1" ht="12" customHeight="1" x14ac:dyDescent="0.25">
      <c r="A32" s="122"/>
      <c r="B32" s="195"/>
      <c r="C32" s="174"/>
      <c r="D32" s="176"/>
      <c r="E32" s="177"/>
      <c r="F32" s="196"/>
      <c r="G32" s="193">
        <f>(G31+H31)/2</f>
        <v>2</v>
      </c>
      <c r="H32" s="193"/>
      <c r="I32" s="84"/>
      <c r="J32" s="84"/>
    </row>
    <row r="33" spans="1:10" s="3" customFormat="1" ht="20.399999999999999" customHeight="1" x14ac:dyDescent="0.25">
      <c r="A33" s="125" t="s">
        <v>94</v>
      </c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3" customFormat="1" ht="27.65" customHeight="1" x14ac:dyDescent="0.25">
      <c r="A34" s="31">
        <v>1</v>
      </c>
      <c r="B34" s="32" t="s">
        <v>84</v>
      </c>
      <c r="C34" s="33">
        <v>3</v>
      </c>
      <c r="D34" s="48">
        <v>4</v>
      </c>
      <c r="E34" s="33">
        <v>2</v>
      </c>
      <c r="F34" s="33"/>
      <c r="G34" s="33"/>
      <c r="H34" s="33"/>
      <c r="I34" s="24">
        <f t="shared" ref="I34:I37" si="5">SUM(C34:F34)+ SUM(G34:H34)/2</f>
        <v>9</v>
      </c>
      <c r="J34" s="25">
        <f>I34*30</f>
        <v>270</v>
      </c>
    </row>
    <row r="35" spans="1:10" s="3" customFormat="1" ht="17.399999999999999" customHeight="1" x14ac:dyDescent="0.25">
      <c r="A35" s="31">
        <v>2</v>
      </c>
      <c r="B35" s="32" t="s">
        <v>85</v>
      </c>
      <c r="C35" s="33">
        <v>4</v>
      </c>
      <c r="D35" s="48">
        <v>4</v>
      </c>
      <c r="E35" s="33">
        <v>2</v>
      </c>
      <c r="F35" s="33"/>
      <c r="G35" s="33"/>
      <c r="H35" s="33"/>
      <c r="I35" s="24">
        <f t="shared" si="5"/>
        <v>10</v>
      </c>
      <c r="J35" s="25">
        <f>I35*30</f>
        <v>300</v>
      </c>
    </row>
    <row r="36" spans="1:10" s="3" customFormat="1" ht="17" customHeight="1" x14ac:dyDescent="0.25">
      <c r="A36" s="31">
        <v>3</v>
      </c>
      <c r="B36" s="32" t="s">
        <v>47</v>
      </c>
      <c r="C36" s="33"/>
      <c r="D36" s="48"/>
      <c r="E36" s="33"/>
      <c r="F36" s="34">
        <v>4</v>
      </c>
      <c r="G36" s="34">
        <v>4</v>
      </c>
      <c r="H36" s="33"/>
      <c r="I36" s="24">
        <f t="shared" si="5"/>
        <v>6</v>
      </c>
      <c r="J36" s="25">
        <f t="shared" ref="J36:J37" si="6">I36*30</f>
        <v>180</v>
      </c>
    </row>
    <row r="37" spans="1:10" s="3" customFormat="1" ht="17" customHeight="1" x14ac:dyDescent="0.25">
      <c r="A37" s="31">
        <v>4</v>
      </c>
      <c r="B37" s="32" t="s">
        <v>67</v>
      </c>
      <c r="C37" s="33"/>
      <c r="D37" s="48"/>
      <c r="E37" s="33">
        <v>1</v>
      </c>
      <c r="F37" s="33">
        <v>2</v>
      </c>
      <c r="G37" s="33"/>
      <c r="H37" s="33"/>
      <c r="I37" s="24">
        <f t="shared" si="5"/>
        <v>3</v>
      </c>
      <c r="J37" s="25">
        <f t="shared" si="6"/>
        <v>90</v>
      </c>
    </row>
    <row r="38" spans="1:10" s="3" customFormat="1" ht="12" customHeight="1" x14ac:dyDescent="0.25">
      <c r="A38" s="120" t="s">
        <v>18</v>
      </c>
      <c r="B38" s="121"/>
      <c r="C38" s="186">
        <f t="shared" ref="C38:J38" si="7">SUM(C34:C37)</f>
        <v>7</v>
      </c>
      <c r="D38" s="187">
        <f t="shared" si="7"/>
        <v>8</v>
      </c>
      <c r="E38" s="186">
        <f t="shared" si="7"/>
        <v>5</v>
      </c>
      <c r="F38" s="186">
        <f t="shared" si="7"/>
        <v>6</v>
      </c>
      <c r="G38" s="29">
        <f t="shared" si="7"/>
        <v>4</v>
      </c>
      <c r="H38" s="29">
        <f t="shared" si="7"/>
        <v>0</v>
      </c>
      <c r="I38" s="84">
        <f t="shared" si="7"/>
        <v>28</v>
      </c>
      <c r="J38" s="84">
        <f t="shared" si="7"/>
        <v>840</v>
      </c>
    </row>
    <row r="39" spans="1:10" s="3" customFormat="1" ht="12" customHeight="1" x14ac:dyDescent="0.25">
      <c r="A39" s="122"/>
      <c r="B39" s="123"/>
      <c r="C39" s="174"/>
      <c r="D39" s="176"/>
      <c r="E39" s="177"/>
      <c r="F39" s="177"/>
      <c r="G39" s="116">
        <f>(G38+H38)/2</f>
        <v>2</v>
      </c>
      <c r="H39" s="117"/>
      <c r="I39" s="84"/>
      <c r="J39" s="84"/>
    </row>
    <row r="40" spans="1:10" s="3" customFormat="1" ht="12" customHeight="1" x14ac:dyDescent="0.25">
      <c r="A40" s="124" t="s">
        <v>93</v>
      </c>
      <c r="B40" s="124"/>
      <c r="C40" s="124"/>
      <c r="D40" s="124"/>
      <c r="E40" s="124"/>
      <c r="F40" s="124"/>
      <c r="G40" s="124"/>
      <c r="H40" s="124"/>
      <c r="I40" s="124"/>
      <c r="J40" s="192"/>
    </row>
    <row r="41" spans="1:10" s="3" customFormat="1" ht="17" customHeight="1" x14ac:dyDescent="0.25">
      <c r="A41" s="31">
        <v>1</v>
      </c>
      <c r="B41" s="32" t="s">
        <v>86</v>
      </c>
      <c r="C41" s="28">
        <v>2</v>
      </c>
      <c r="D41" s="48">
        <v>3</v>
      </c>
      <c r="E41" s="33">
        <v>4</v>
      </c>
      <c r="F41" s="33"/>
      <c r="G41" s="33"/>
      <c r="H41" s="33"/>
      <c r="I41" s="24">
        <f t="shared" ref="I41:I44" si="8">SUM(C41:F41)+ SUM(G41:H41)/2</f>
        <v>9</v>
      </c>
      <c r="J41" s="25">
        <f>I41*30</f>
        <v>270</v>
      </c>
    </row>
    <row r="42" spans="1:10" s="3" customFormat="1" ht="19.25" customHeight="1" x14ac:dyDescent="0.25">
      <c r="A42" s="31">
        <v>2</v>
      </c>
      <c r="B42" s="32" t="s">
        <v>87</v>
      </c>
      <c r="C42" s="33">
        <v>2</v>
      </c>
      <c r="D42" s="48">
        <v>2</v>
      </c>
      <c r="E42" s="33">
        <v>3</v>
      </c>
      <c r="F42" s="33"/>
      <c r="G42" s="33"/>
      <c r="H42" s="33"/>
      <c r="I42" s="24">
        <f t="shared" si="8"/>
        <v>7</v>
      </c>
      <c r="J42" s="25">
        <f>I42*30</f>
        <v>210</v>
      </c>
    </row>
    <row r="43" spans="1:10" s="3" customFormat="1" ht="15.65" customHeight="1" x14ac:dyDescent="0.25">
      <c r="A43" s="31">
        <v>3</v>
      </c>
      <c r="B43" s="32" t="s">
        <v>88</v>
      </c>
      <c r="C43" s="33"/>
      <c r="D43" s="48"/>
      <c r="E43" s="33"/>
      <c r="F43" s="33">
        <v>3</v>
      </c>
      <c r="G43" s="33">
        <v>5</v>
      </c>
      <c r="H43" s="33"/>
      <c r="I43" s="24">
        <f t="shared" si="8"/>
        <v>5.5</v>
      </c>
      <c r="J43" s="25">
        <f>I43*30</f>
        <v>165</v>
      </c>
    </row>
    <row r="44" spans="1:10" s="3" customFormat="1" ht="15.65" customHeight="1" x14ac:dyDescent="0.25">
      <c r="A44" s="31">
        <v>4</v>
      </c>
      <c r="B44" s="32" t="s">
        <v>89</v>
      </c>
      <c r="C44" s="33"/>
      <c r="D44" s="48"/>
      <c r="E44" s="33"/>
      <c r="F44" s="33">
        <v>4</v>
      </c>
      <c r="G44" s="33">
        <v>5</v>
      </c>
      <c r="H44" s="33"/>
      <c r="I44" s="24">
        <f t="shared" si="8"/>
        <v>6.5</v>
      </c>
      <c r="J44" s="25">
        <f>I44*30</f>
        <v>195</v>
      </c>
    </row>
    <row r="45" spans="1:10" s="3" customFormat="1" ht="12" customHeight="1" x14ac:dyDescent="0.25">
      <c r="A45" s="120" t="s">
        <v>18</v>
      </c>
      <c r="B45" s="121"/>
      <c r="C45" s="186">
        <f t="shared" ref="C45:J45" si="9">SUM(C41:C44)</f>
        <v>4</v>
      </c>
      <c r="D45" s="187">
        <f t="shared" si="9"/>
        <v>5</v>
      </c>
      <c r="E45" s="186">
        <f t="shared" si="9"/>
        <v>7</v>
      </c>
      <c r="F45" s="186">
        <f t="shared" si="9"/>
        <v>7</v>
      </c>
      <c r="G45" s="29">
        <f t="shared" si="9"/>
        <v>10</v>
      </c>
      <c r="H45" s="29">
        <f t="shared" si="9"/>
        <v>0</v>
      </c>
      <c r="I45" s="84">
        <f t="shared" si="9"/>
        <v>28</v>
      </c>
      <c r="J45" s="84">
        <f t="shared" si="9"/>
        <v>840</v>
      </c>
    </row>
    <row r="46" spans="1:10" s="3" customFormat="1" ht="12" customHeight="1" x14ac:dyDescent="0.25">
      <c r="A46" s="122"/>
      <c r="B46" s="123"/>
      <c r="C46" s="174"/>
      <c r="D46" s="176"/>
      <c r="E46" s="177"/>
      <c r="F46" s="177"/>
      <c r="G46" s="116">
        <f>(G45+H45)/2</f>
        <v>5</v>
      </c>
      <c r="H46" s="117"/>
      <c r="I46" s="84"/>
      <c r="J46" s="84"/>
    </row>
    <row r="47" spans="1:10" ht="12" customHeight="1" x14ac:dyDescent="0.25">
      <c r="A47" s="188" t="s">
        <v>25</v>
      </c>
      <c r="B47" s="189"/>
      <c r="C47" s="186">
        <f t="shared" ref="C47:J47" si="10">C38+C45</f>
        <v>11</v>
      </c>
      <c r="D47" s="187">
        <f t="shared" si="10"/>
        <v>13</v>
      </c>
      <c r="E47" s="186">
        <f t="shared" si="10"/>
        <v>12</v>
      </c>
      <c r="F47" s="186">
        <f t="shared" si="10"/>
        <v>13</v>
      </c>
      <c r="G47" s="29">
        <f t="shared" si="10"/>
        <v>14</v>
      </c>
      <c r="H47" s="29">
        <f t="shared" si="10"/>
        <v>0</v>
      </c>
      <c r="I47" s="84">
        <f t="shared" si="10"/>
        <v>56</v>
      </c>
      <c r="J47" s="84">
        <f t="shared" si="10"/>
        <v>1680</v>
      </c>
    </row>
    <row r="48" spans="1:10" ht="12" customHeight="1" x14ac:dyDescent="0.25">
      <c r="A48" s="190"/>
      <c r="B48" s="191"/>
      <c r="C48" s="174"/>
      <c r="D48" s="176"/>
      <c r="E48" s="177"/>
      <c r="F48" s="177"/>
      <c r="G48" s="116">
        <f>(G47+H47)/2</f>
        <v>7</v>
      </c>
      <c r="H48" s="117"/>
      <c r="I48" s="84"/>
      <c r="J48" s="84"/>
    </row>
    <row r="49" spans="1:11" ht="12" customHeight="1" x14ac:dyDescent="0.25">
      <c r="A49" s="110" t="s">
        <v>20</v>
      </c>
      <c r="B49" s="111"/>
      <c r="C49" s="186">
        <f t="shared" ref="C49:J49" si="11">SUM(C27,C31,C38,C45)</f>
        <v>35</v>
      </c>
      <c r="D49" s="187">
        <f t="shared" si="11"/>
        <v>36</v>
      </c>
      <c r="E49" s="186">
        <f t="shared" si="11"/>
        <v>37</v>
      </c>
      <c r="F49" s="186">
        <f t="shared" si="11"/>
        <v>36</v>
      </c>
      <c r="G49" s="29">
        <f t="shared" si="11"/>
        <v>34</v>
      </c>
      <c r="H49" s="29">
        <f t="shared" si="11"/>
        <v>20</v>
      </c>
      <c r="I49" s="84">
        <f t="shared" si="11"/>
        <v>171</v>
      </c>
      <c r="J49" s="84">
        <f t="shared" si="11"/>
        <v>5130</v>
      </c>
    </row>
    <row r="50" spans="1:11" ht="15.65" customHeight="1" x14ac:dyDescent="0.25">
      <c r="A50" s="112"/>
      <c r="B50" s="113"/>
      <c r="C50" s="174"/>
      <c r="D50" s="176"/>
      <c r="E50" s="177"/>
      <c r="F50" s="177"/>
      <c r="G50" s="116">
        <f>(G49+H49)/2</f>
        <v>27</v>
      </c>
      <c r="H50" s="117"/>
      <c r="I50" s="84"/>
      <c r="J50" s="84"/>
    </row>
    <row r="51" spans="1:11" ht="19.25" customHeight="1" x14ac:dyDescent="0.25">
      <c r="A51" s="26">
        <v>1</v>
      </c>
      <c r="B51" s="27" t="s">
        <v>51</v>
      </c>
      <c r="C51" s="35" t="s">
        <v>91</v>
      </c>
      <c r="D51" s="49" t="s">
        <v>91</v>
      </c>
      <c r="E51" s="35" t="s">
        <v>91</v>
      </c>
      <c r="F51" s="35"/>
      <c r="G51" s="28"/>
      <c r="H51" s="28"/>
      <c r="I51" s="24"/>
      <c r="J51" s="25">
        <v>42</v>
      </c>
    </row>
    <row r="52" spans="1:11" s="1" customFormat="1" ht="15.75" customHeight="1" x14ac:dyDescent="0.25">
      <c r="A52" s="26">
        <v>2</v>
      </c>
      <c r="B52" s="27" t="s">
        <v>50</v>
      </c>
      <c r="C52" s="33">
        <v>2</v>
      </c>
      <c r="D52" s="47">
        <v>2</v>
      </c>
      <c r="E52" s="28">
        <v>2</v>
      </c>
      <c r="F52" s="28">
        <v>2</v>
      </c>
      <c r="G52" s="28">
        <v>2</v>
      </c>
      <c r="H52" s="28">
        <v>2</v>
      </c>
      <c r="I52" s="24">
        <f t="shared" ref="I52" si="12">SUM(C52:F52)+ SUM(G52:H52)/2</f>
        <v>10</v>
      </c>
      <c r="J52" s="25">
        <f>I52*30</f>
        <v>300</v>
      </c>
      <c r="K52" s="5"/>
    </row>
    <row r="53" spans="1:11" s="1" customFormat="1" ht="15.75" customHeight="1" x14ac:dyDescent="0.25">
      <c r="A53" s="26">
        <v>3</v>
      </c>
      <c r="B53" s="36" t="s">
        <v>75</v>
      </c>
      <c r="C53" s="54"/>
      <c r="D53" s="53" t="s">
        <v>76</v>
      </c>
      <c r="E53" s="37" t="s">
        <v>76</v>
      </c>
      <c r="F53" s="37"/>
      <c r="G53" s="171"/>
      <c r="H53" s="172"/>
      <c r="I53" s="25"/>
      <c r="J53" s="38">
        <v>10</v>
      </c>
      <c r="K53" s="5"/>
    </row>
    <row r="54" spans="1:11" ht="12" customHeight="1" x14ac:dyDescent="0.25">
      <c r="A54" s="98" t="s">
        <v>42</v>
      </c>
      <c r="B54" s="99"/>
      <c r="C54" s="173">
        <f t="shared" ref="C54:H54" si="13">C49+C52</f>
        <v>37</v>
      </c>
      <c r="D54" s="175">
        <f t="shared" si="13"/>
        <v>38</v>
      </c>
      <c r="E54" s="173">
        <f t="shared" si="13"/>
        <v>39</v>
      </c>
      <c r="F54" s="173">
        <f t="shared" si="13"/>
        <v>38</v>
      </c>
      <c r="G54" s="39">
        <f t="shared" si="13"/>
        <v>36</v>
      </c>
      <c r="H54" s="39">
        <f t="shared" si="13"/>
        <v>22</v>
      </c>
      <c r="I54" s="178">
        <f t="shared" ref="I54" si="14">I49+I51+I52</f>
        <v>181</v>
      </c>
      <c r="J54" s="182">
        <f>J49+J51+J52+J53</f>
        <v>5482</v>
      </c>
    </row>
    <row r="55" spans="1:11" ht="12" customHeight="1" x14ac:dyDescent="0.25">
      <c r="A55" s="100"/>
      <c r="B55" s="101"/>
      <c r="C55" s="174"/>
      <c r="D55" s="176"/>
      <c r="E55" s="177"/>
      <c r="F55" s="177"/>
      <c r="G55" s="106">
        <f>(G54+H54)/2</f>
        <v>29</v>
      </c>
      <c r="H55" s="107"/>
      <c r="I55" s="178"/>
      <c r="J55" s="182"/>
    </row>
    <row r="56" spans="1:11" ht="30.65" customHeight="1" x14ac:dyDescent="0.25">
      <c r="A56" s="179" t="s">
        <v>96</v>
      </c>
      <c r="B56" s="180"/>
      <c r="C56" s="180"/>
      <c r="D56" s="180"/>
      <c r="E56" s="180"/>
      <c r="F56" s="180"/>
      <c r="G56" s="180"/>
      <c r="H56" s="180"/>
      <c r="I56" s="180"/>
      <c r="J56" s="181"/>
    </row>
    <row r="57" spans="1:11" ht="33" customHeight="1" x14ac:dyDescent="0.25">
      <c r="A57" s="183" t="s">
        <v>90</v>
      </c>
      <c r="B57" s="184"/>
      <c r="C57" s="184"/>
      <c r="D57" s="184"/>
      <c r="E57" s="184"/>
      <c r="F57" s="184"/>
      <c r="G57" s="184"/>
      <c r="H57" s="184"/>
      <c r="I57" s="184"/>
      <c r="J57" s="185"/>
    </row>
    <row r="58" spans="1:11" s="8" customFormat="1" ht="19.25" customHeight="1" x14ac:dyDescent="0.3">
      <c r="A58" s="40"/>
      <c r="B58" s="93" t="s">
        <v>77</v>
      </c>
      <c r="C58" s="93"/>
      <c r="D58" s="93"/>
      <c r="E58" s="158" t="s">
        <v>79</v>
      </c>
      <c r="F58" s="159"/>
      <c r="G58" s="84" t="s">
        <v>27</v>
      </c>
      <c r="H58" s="84"/>
      <c r="I58" s="84"/>
      <c r="J58" s="41"/>
    </row>
    <row r="59" spans="1:11" s="2" customFormat="1" ht="12.65" customHeight="1" x14ac:dyDescent="0.3">
      <c r="A59" s="40"/>
      <c r="B59" s="165" t="s">
        <v>28</v>
      </c>
      <c r="C59" s="165"/>
      <c r="D59" s="165"/>
      <c r="E59" s="153">
        <v>4</v>
      </c>
      <c r="F59" s="155"/>
      <c r="G59" s="153">
        <v>140</v>
      </c>
      <c r="H59" s="154"/>
      <c r="I59" s="155"/>
      <c r="J59" s="41"/>
      <c r="K59" s="6"/>
    </row>
    <row r="60" spans="1:11" ht="15" customHeight="1" x14ac:dyDescent="0.3">
      <c r="A60" s="40"/>
      <c r="B60" s="165" t="s">
        <v>78</v>
      </c>
      <c r="C60" s="165"/>
      <c r="D60" s="165"/>
      <c r="E60" s="166">
        <v>4</v>
      </c>
      <c r="F60" s="167"/>
      <c r="G60" s="168">
        <v>140</v>
      </c>
      <c r="H60" s="168"/>
      <c r="I60" s="168"/>
      <c r="J60" s="169"/>
    </row>
    <row r="61" spans="1:11" ht="14" customHeight="1" x14ac:dyDescent="0.3">
      <c r="A61" s="40"/>
      <c r="B61" s="170" t="s">
        <v>29</v>
      </c>
      <c r="C61" s="170"/>
      <c r="D61" s="170"/>
      <c r="E61" s="158">
        <f>SUM(E59:E60)</f>
        <v>8</v>
      </c>
      <c r="F61" s="159"/>
      <c r="G61" s="84">
        <f>SUM(G59:G60)</f>
        <v>280</v>
      </c>
      <c r="H61" s="84"/>
      <c r="I61" s="84"/>
      <c r="J61" s="169"/>
    </row>
    <row r="62" spans="1:11" ht="12" customHeight="1" x14ac:dyDescent="0.3">
      <c r="A62" s="85" t="s">
        <v>66</v>
      </c>
      <c r="B62" s="164"/>
      <c r="C62" s="164"/>
      <c r="D62" s="164"/>
      <c r="E62" s="164"/>
      <c r="F62" s="164"/>
      <c r="G62" s="164"/>
      <c r="H62" s="164"/>
      <c r="I62" s="164"/>
      <c r="J62" s="164"/>
    </row>
    <row r="63" spans="1:11" s="4" customFormat="1" ht="14.4" customHeight="1" x14ac:dyDescent="0.3">
      <c r="A63" s="85" t="s">
        <v>82</v>
      </c>
      <c r="B63" s="164"/>
      <c r="C63" s="164"/>
      <c r="D63" s="164"/>
      <c r="E63" s="164"/>
      <c r="F63" s="164"/>
      <c r="G63" s="164"/>
      <c r="H63" s="164"/>
      <c r="I63" s="164"/>
      <c r="J63" s="164"/>
      <c r="K63" s="3"/>
    </row>
    <row r="64" spans="1:11" s="4" customFormat="1" ht="12" customHeight="1" x14ac:dyDescent="0.3">
      <c r="A64" s="7"/>
      <c r="B64" s="10"/>
      <c r="C64" s="10"/>
      <c r="D64" s="10"/>
      <c r="E64" s="10"/>
      <c r="F64" s="12"/>
      <c r="G64" s="12"/>
      <c r="H64" s="12"/>
      <c r="I64" s="12"/>
      <c r="J64" s="12"/>
      <c r="K64" s="3"/>
    </row>
    <row r="65" spans="2:10" x14ac:dyDescent="0.25">
      <c r="B65" s="145" t="s">
        <v>100</v>
      </c>
      <c r="C65" s="145"/>
      <c r="D65" s="145"/>
      <c r="E65" s="145"/>
      <c r="F65" s="145"/>
      <c r="G65" s="145"/>
      <c r="H65" s="145"/>
      <c r="I65" s="145"/>
      <c r="J65" s="145"/>
    </row>
  </sheetData>
  <mergeCells count="93">
    <mergeCell ref="B65:J65"/>
    <mergeCell ref="A1:J1"/>
    <mergeCell ref="A2:J2"/>
    <mergeCell ref="A3:J3"/>
    <mergeCell ref="A4:J4"/>
    <mergeCell ref="A6:J6"/>
    <mergeCell ref="D8:D9"/>
    <mergeCell ref="E8:E9"/>
    <mergeCell ref="F8:F9"/>
    <mergeCell ref="G8:H8"/>
    <mergeCell ref="A10:J10"/>
    <mergeCell ref="A7:A9"/>
    <mergeCell ref="B7:B9"/>
    <mergeCell ref="C7:H7"/>
    <mergeCell ref="I7:J8"/>
    <mergeCell ref="C8:C9"/>
    <mergeCell ref="I27:I28"/>
    <mergeCell ref="J27:J28"/>
    <mergeCell ref="G28:H28"/>
    <mergeCell ref="A29:J29"/>
    <mergeCell ref="A31:B32"/>
    <mergeCell ref="C31:C32"/>
    <mergeCell ref="D31:D32"/>
    <mergeCell ref="E31:E32"/>
    <mergeCell ref="F31:F32"/>
    <mergeCell ref="I31:I32"/>
    <mergeCell ref="A27:B28"/>
    <mergeCell ref="C27:C28"/>
    <mergeCell ref="D27:D28"/>
    <mergeCell ref="E27:E28"/>
    <mergeCell ref="F27:F28"/>
    <mergeCell ref="J31:J32"/>
    <mergeCell ref="G32:H32"/>
    <mergeCell ref="A33:J33"/>
    <mergeCell ref="A38:B39"/>
    <mergeCell ref="C38:C39"/>
    <mergeCell ref="D38:D39"/>
    <mergeCell ref="E38:E39"/>
    <mergeCell ref="F38:F39"/>
    <mergeCell ref="I38:I39"/>
    <mergeCell ref="J38:J39"/>
    <mergeCell ref="G39:H39"/>
    <mergeCell ref="A40:J40"/>
    <mergeCell ref="A45:B46"/>
    <mergeCell ref="C45:C46"/>
    <mergeCell ref="D45:D46"/>
    <mergeCell ref="E45:E46"/>
    <mergeCell ref="F45:F46"/>
    <mergeCell ref="I45:I46"/>
    <mergeCell ref="J45:J46"/>
    <mergeCell ref="G46:H46"/>
    <mergeCell ref="J47:J48"/>
    <mergeCell ref="G48:H48"/>
    <mergeCell ref="A49:B50"/>
    <mergeCell ref="C49:C50"/>
    <mergeCell ref="D49:D50"/>
    <mergeCell ref="E49:E50"/>
    <mergeCell ref="F49:F50"/>
    <mergeCell ref="I49:I50"/>
    <mergeCell ref="J49:J50"/>
    <mergeCell ref="G50:H50"/>
    <mergeCell ref="A47:B48"/>
    <mergeCell ref="C47:C48"/>
    <mergeCell ref="D47:D48"/>
    <mergeCell ref="E47:E48"/>
    <mergeCell ref="F47:F48"/>
    <mergeCell ref="I47:I48"/>
    <mergeCell ref="B58:D58"/>
    <mergeCell ref="E58:F58"/>
    <mergeCell ref="G58:I58"/>
    <mergeCell ref="G53:H53"/>
    <mergeCell ref="A54:B55"/>
    <mergeCell ref="C54:C55"/>
    <mergeCell ref="D54:D55"/>
    <mergeCell ref="E54:E55"/>
    <mergeCell ref="F54:F55"/>
    <mergeCell ref="I54:I55"/>
    <mergeCell ref="J54:J55"/>
    <mergeCell ref="G55:H55"/>
    <mergeCell ref="A56:J56"/>
    <mergeCell ref="A57:J57"/>
    <mergeCell ref="A63:J63"/>
    <mergeCell ref="B59:D59"/>
    <mergeCell ref="E59:F59"/>
    <mergeCell ref="G59:I59"/>
    <mergeCell ref="B60:D60"/>
    <mergeCell ref="E60:F60"/>
    <mergeCell ref="G60:I60"/>
    <mergeCell ref="J60:J61"/>
    <mergeCell ref="B61:D61"/>
    <mergeCell ref="E61:F61"/>
    <mergeCell ref="G61:I61"/>
    <mergeCell ref="A62:J62"/>
  </mergeCells>
  <printOptions horizontalCentered="1"/>
  <pageMargins left="0.23622047244094491" right="0.23622047244094491" top="0.74803149606299213" bottom="0.74803149606299213" header="0" footer="0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39" zoomScaleNormal="100" workbookViewId="0">
      <selection activeCell="J54" sqref="J54:J55"/>
    </sheetView>
  </sheetViews>
  <sheetFormatPr defaultRowHeight="12.5" x14ac:dyDescent="0.25"/>
  <cols>
    <col min="1" max="1" width="4.08984375" style="4" customWidth="1"/>
    <col min="2" max="2" width="50.6328125" style="4" customWidth="1"/>
    <col min="3" max="3" width="8.6328125" style="4" customWidth="1"/>
    <col min="4" max="4" width="7.453125" style="4" customWidth="1"/>
    <col min="5" max="5" width="8.08984375" style="4" customWidth="1"/>
    <col min="6" max="6" width="7.453125" style="4" customWidth="1"/>
    <col min="7" max="8" width="5.6328125" style="4" customWidth="1"/>
    <col min="9" max="9" width="12.54296875" style="4" customWidth="1"/>
    <col min="10" max="10" width="11.08984375" style="4" customWidth="1"/>
    <col min="11" max="11" width="8.90625" style="3"/>
  </cols>
  <sheetData>
    <row r="1" spans="1:12" ht="18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  <c r="K1" s="74"/>
      <c r="L1" s="74"/>
    </row>
    <row r="2" spans="1:12" ht="14" x14ac:dyDescent="0.25">
      <c r="A2" s="133" t="s">
        <v>80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2" ht="14" x14ac:dyDescent="0.25">
      <c r="A3" s="133" t="s">
        <v>102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2" ht="14" x14ac:dyDescent="0.25">
      <c r="A4" s="133" t="s">
        <v>81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2" s="3" customFormat="1" ht="14" x14ac:dyDescent="0.25">
      <c r="A5" s="17" t="s">
        <v>63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s="3" customFormat="1" ht="14" x14ac:dyDescent="0.25">
      <c r="A6" s="134" t="s">
        <v>64</v>
      </c>
      <c r="B6" s="134"/>
      <c r="C6" s="134"/>
      <c r="D6" s="134"/>
      <c r="E6" s="134"/>
      <c r="F6" s="134"/>
      <c r="G6" s="134"/>
      <c r="H6" s="134"/>
      <c r="I6" s="134"/>
      <c r="J6" s="134"/>
    </row>
    <row r="7" spans="1:12" s="3" customFormat="1" ht="16.5" customHeight="1" x14ac:dyDescent="0.25">
      <c r="A7" s="204" t="s">
        <v>33</v>
      </c>
      <c r="B7" s="204" t="s">
        <v>1</v>
      </c>
      <c r="C7" s="137" t="s">
        <v>2</v>
      </c>
      <c r="D7" s="137"/>
      <c r="E7" s="137"/>
      <c r="F7" s="137"/>
      <c r="G7" s="137"/>
      <c r="H7" s="137"/>
      <c r="I7" s="146" t="s">
        <v>70</v>
      </c>
      <c r="J7" s="146"/>
    </row>
    <row r="8" spans="1:12" s="3" customFormat="1" ht="21.75" customHeight="1" x14ac:dyDescent="0.25">
      <c r="A8" s="204"/>
      <c r="B8" s="204"/>
      <c r="C8" s="201" t="s">
        <v>3</v>
      </c>
      <c r="D8" s="199" t="s">
        <v>4</v>
      </c>
      <c r="E8" s="199" t="s">
        <v>5</v>
      </c>
      <c r="F8" s="199" t="s">
        <v>22</v>
      </c>
      <c r="G8" s="147" t="s">
        <v>71</v>
      </c>
      <c r="H8" s="147"/>
      <c r="I8" s="146"/>
      <c r="J8" s="146"/>
    </row>
    <row r="9" spans="1:12" s="3" customFormat="1" ht="32.4" customHeight="1" x14ac:dyDescent="0.25">
      <c r="A9" s="205"/>
      <c r="B9" s="205"/>
      <c r="C9" s="202"/>
      <c r="D9" s="203"/>
      <c r="E9" s="203"/>
      <c r="F9" s="203"/>
      <c r="G9" s="20" t="s">
        <v>36</v>
      </c>
      <c r="H9" s="20" t="s">
        <v>37</v>
      </c>
      <c r="I9" s="19" t="s">
        <v>72</v>
      </c>
      <c r="J9" s="19" t="s">
        <v>39</v>
      </c>
    </row>
    <row r="10" spans="1:12" s="3" customFormat="1" ht="12" customHeight="1" x14ac:dyDescent="0.25">
      <c r="A10" s="138" t="s">
        <v>21</v>
      </c>
      <c r="B10" s="139"/>
      <c r="C10" s="139"/>
      <c r="D10" s="139"/>
      <c r="E10" s="139"/>
      <c r="F10" s="139"/>
      <c r="G10" s="139"/>
      <c r="H10" s="139"/>
      <c r="I10" s="139"/>
      <c r="J10" s="139"/>
    </row>
    <row r="11" spans="1:12" s="3" customFormat="1" ht="15" customHeight="1" x14ac:dyDescent="0.25">
      <c r="A11" s="21">
        <v>1</v>
      </c>
      <c r="B11" s="22" t="s">
        <v>6</v>
      </c>
      <c r="C11" s="46">
        <v>3</v>
      </c>
      <c r="D11" s="23">
        <v>3</v>
      </c>
      <c r="E11" s="23">
        <v>3</v>
      </c>
      <c r="F11" s="23">
        <v>3</v>
      </c>
      <c r="G11" s="23">
        <v>4</v>
      </c>
      <c r="H11" s="23">
        <v>4</v>
      </c>
      <c r="I11" s="76">
        <f>SUM(C11:F11)+ SUM(G11:H11)/2</f>
        <v>16</v>
      </c>
      <c r="J11" s="77">
        <f>I11*30</f>
        <v>480</v>
      </c>
    </row>
    <row r="12" spans="1:12" s="3" customFormat="1" ht="15.75" customHeight="1" x14ac:dyDescent="0.25">
      <c r="A12" s="79">
        <v>2</v>
      </c>
      <c r="B12" s="27" t="s">
        <v>60</v>
      </c>
      <c r="C12" s="47">
        <v>2</v>
      </c>
      <c r="D12" s="28">
        <v>2</v>
      </c>
      <c r="E12" s="28">
        <v>2</v>
      </c>
      <c r="F12" s="28">
        <v>3</v>
      </c>
      <c r="G12" s="28">
        <v>3</v>
      </c>
      <c r="H12" s="28">
        <v>3</v>
      </c>
      <c r="I12" s="76">
        <f t="shared" ref="I12:I26" si="0">SUM(C12:F12)+ SUM(G12:H12)/2</f>
        <v>12</v>
      </c>
      <c r="J12" s="77">
        <f t="shared" ref="J12:J26" si="1">I12*30</f>
        <v>360</v>
      </c>
    </row>
    <row r="13" spans="1:12" s="3" customFormat="1" ht="16.5" customHeight="1" x14ac:dyDescent="0.25">
      <c r="A13" s="21">
        <v>3</v>
      </c>
      <c r="B13" s="27" t="s">
        <v>61</v>
      </c>
      <c r="C13" s="47">
        <v>2</v>
      </c>
      <c r="D13" s="28">
        <v>2</v>
      </c>
      <c r="E13" s="28">
        <v>2</v>
      </c>
      <c r="F13" s="28">
        <v>1</v>
      </c>
      <c r="G13" s="28">
        <v>1</v>
      </c>
      <c r="H13" s="28">
        <v>1</v>
      </c>
      <c r="I13" s="76">
        <f t="shared" si="0"/>
        <v>8</v>
      </c>
      <c r="J13" s="77">
        <f t="shared" si="1"/>
        <v>240</v>
      </c>
    </row>
    <row r="14" spans="1:12" s="3" customFormat="1" ht="18.75" customHeight="1" x14ac:dyDescent="0.25">
      <c r="A14" s="79">
        <v>4</v>
      </c>
      <c r="B14" s="27" t="s">
        <v>73</v>
      </c>
      <c r="C14" s="47">
        <v>1</v>
      </c>
      <c r="D14" s="28"/>
      <c r="E14" s="28"/>
      <c r="F14" s="28"/>
      <c r="G14" s="28"/>
      <c r="H14" s="28"/>
      <c r="I14" s="76">
        <f t="shared" si="0"/>
        <v>1</v>
      </c>
      <c r="J14" s="77">
        <f t="shared" si="1"/>
        <v>30</v>
      </c>
    </row>
    <row r="15" spans="1:12" s="3" customFormat="1" ht="15" customHeight="1" x14ac:dyDescent="0.25">
      <c r="A15" s="21">
        <v>5</v>
      </c>
      <c r="B15" s="27" t="s">
        <v>7</v>
      </c>
      <c r="C15" s="47">
        <v>2</v>
      </c>
      <c r="D15" s="28">
        <v>2</v>
      </c>
      <c r="E15" s="28">
        <v>2</v>
      </c>
      <c r="F15" s="28">
        <v>1</v>
      </c>
      <c r="G15" s="28">
        <v>1</v>
      </c>
      <c r="H15" s="28">
        <v>1</v>
      </c>
      <c r="I15" s="76">
        <f t="shared" si="0"/>
        <v>8</v>
      </c>
      <c r="J15" s="77">
        <f t="shared" si="1"/>
        <v>240</v>
      </c>
    </row>
    <row r="16" spans="1:12" s="3" customFormat="1" ht="15" customHeight="1" x14ac:dyDescent="0.25">
      <c r="A16" s="79">
        <v>6</v>
      </c>
      <c r="B16" s="27" t="s">
        <v>8</v>
      </c>
      <c r="C16" s="47"/>
      <c r="D16" s="28"/>
      <c r="E16" s="28"/>
      <c r="F16" s="28">
        <v>1</v>
      </c>
      <c r="G16" s="28">
        <v>1</v>
      </c>
      <c r="H16" s="28">
        <v>1</v>
      </c>
      <c r="I16" s="76">
        <f t="shared" si="0"/>
        <v>2</v>
      </c>
      <c r="J16" s="77">
        <f t="shared" si="1"/>
        <v>60</v>
      </c>
    </row>
    <row r="17" spans="1:11" s="3" customFormat="1" ht="15" customHeight="1" x14ac:dyDescent="0.25">
      <c r="A17" s="21">
        <v>7</v>
      </c>
      <c r="B17" s="27" t="s">
        <v>9</v>
      </c>
      <c r="C17" s="47"/>
      <c r="D17" s="28">
        <v>1</v>
      </c>
      <c r="E17" s="28">
        <v>1</v>
      </c>
      <c r="F17" s="28"/>
      <c r="G17" s="28"/>
      <c r="H17" s="28"/>
      <c r="I17" s="76">
        <f t="shared" si="0"/>
        <v>2</v>
      </c>
      <c r="J17" s="77">
        <f t="shared" si="1"/>
        <v>60</v>
      </c>
    </row>
    <row r="18" spans="1:11" s="3" customFormat="1" ht="14.4" customHeight="1" x14ac:dyDescent="0.25">
      <c r="A18" s="79">
        <v>8</v>
      </c>
      <c r="B18" s="27" t="s">
        <v>10</v>
      </c>
      <c r="C18" s="47">
        <v>1</v>
      </c>
      <c r="D18" s="28">
        <v>1</v>
      </c>
      <c r="E18" s="28">
        <v>1</v>
      </c>
      <c r="F18" s="28">
        <v>1</v>
      </c>
      <c r="G18" s="28"/>
      <c r="H18" s="28"/>
      <c r="I18" s="76">
        <f t="shared" si="0"/>
        <v>4</v>
      </c>
      <c r="J18" s="77">
        <f t="shared" si="1"/>
        <v>120</v>
      </c>
    </row>
    <row r="19" spans="1:11" s="3" customFormat="1" ht="14" customHeight="1" x14ac:dyDescent="0.25">
      <c r="A19" s="21">
        <v>9</v>
      </c>
      <c r="B19" s="27" t="s">
        <v>11</v>
      </c>
      <c r="C19" s="47">
        <v>1</v>
      </c>
      <c r="D19" s="28">
        <v>1</v>
      </c>
      <c r="E19" s="28">
        <v>1</v>
      </c>
      <c r="F19" s="28">
        <v>1</v>
      </c>
      <c r="G19" s="28"/>
      <c r="H19" s="28"/>
      <c r="I19" s="76">
        <f t="shared" si="0"/>
        <v>4</v>
      </c>
      <c r="J19" s="77">
        <f t="shared" si="1"/>
        <v>120</v>
      </c>
    </row>
    <row r="20" spans="1:11" s="3" customFormat="1" ht="13.25" customHeight="1" x14ac:dyDescent="0.25">
      <c r="A20" s="79">
        <v>10</v>
      </c>
      <c r="B20" s="27" t="s">
        <v>12</v>
      </c>
      <c r="C20" s="47">
        <v>1</v>
      </c>
      <c r="D20" s="28">
        <v>1</v>
      </c>
      <c r="E20" s="28">
        <v>1</v>
      </c>
      <c r="F20" s="28">
        <v>1</v>
      </c>
      <c r="G20" s="28"/>
      <c r="H20" s="28"/>
      <c r="I20" s="76">
        <f t="shared" si="0"/>
        <v>4</v>
      </c>
      <c r="J20" s="77">
        <f t="shared" si="1"/>
        <v>120</v>
      </c>
    </row>
    <row r="21" spans="1:11" s="3" customFormat="1" ht="14.4" customHeight="1" x14ac:dyDescent="0.25">
      <c r="A21" s="21">
        <v>11</v>
      </c>
      <c r="B21" s="27" t="s">
        <v>13</v>
      </c>
      <c r="C21" s="47">
        <v>1</v>
      </c>
      <c r="D21" s="28">
        <v>1</v>
      </c>
      <c r="E21" s="28">
        <v>1</v>
      </c>
      <c r="F21" s="28">
        <v>1</v>
      </c>
      <c r="G21" s="28"/>
      <c r="H21" s="28"/>
      <c r="I21" s="76">
        <f t="shared" si="0"/>
        <v>4</v>
      </c>
      <c r="J21" s="77">
        <f t="shared" si="1"/>
        <v>120</v>
      </c>
    </row>
    <row r="22" spans="1:11" s="3" customFormat="1" ht="14" customHeight="1" x14ac:dyDescent="0.25">
      <c r="A22" s="79">
        <v>12</v>
      </c>
      <c r="B22" s="27" t="s">
        <v>49</v>
      </c>
      <c r="C22" s="47">
        <v>3</v>
      </c>
      <c r="D22" s="28">
        <v>3</v>
      </c>
      <c r="E22" s="28">
        <v>4</v>
      </c>
      <c r="F22" s="28">
        <v>4</v>
      </c>
      <c r="G22" s="28">
        <v>4</v>
      </c>
      <c r="H22" s="28">
        <v>4</v>
      </c>
      <c r="I22" s="76">
        <f t="shared" si="0"/>
        <v>18</v>
      </c>
      <c r="J22" s="77">
        <f t="shared" si="1"/>
        <v>540</v>
      </c>
    </row>
    <row r="23" spans="1:11" s="3" customFormat="1" ht="16.25" customHeight="1" x14ac:dyDescent="0.25">
      <c r="A23" s="21">
        <v>13</v>
      </c>
      <c r="B23" s="27" t="s">
        <v>15</v>
      </c>
      <c r="C23" s="47">
        <v>1</v>
      </c>
      <c r="D23" s="28">
        <v>1</v>
      </c>
      <c r="E23" s="28">
        <v>1</v>
      </c>
      <c r="F23" s="28"/>
      <c r="G23" s="28"/>
      <c r="H23" s="28"/>
      <c r="I23" s="76">
        <f t="shared" si="0"/>
        <v>3</v>
      </c>
      <c r="J23" s="77">
        <f t="shared" si="1"/>
        <v>90</v>
      </c>
    </row>
    <row r="24" spans="1:11" s="3" customFormat="1" ht="20" customHeight="1" x14ac:dyDescent="0.25">
      <c r="A24" s="79">
        <v>14</v>
      </c>
      <c r="B24" s="27" t="s">
        <v>16</v>
      </c>
      <c r="C24" s="47">
        <v>3</v>
      </c>
      <c r="D24" s="28">
        <v>3</v>
      </c>
      <c r="E24" s="28">
        <v>3</v>
      </c>
      <c r="F24" s="28">
        <v>3</v>
      </c>
      <c r="G24" s="28">
        <v>3</v>
      </c>
      <c r="H24" s="28">
        <v>3</v>
      </c>
      <c r="I24" s="76">
        <f t="shared" si="0"/>
        <v>15</v>
      </c>
      <c r="J24" s="77">
        <f t="shared" si="1"/>
        <v>450</v>
      </c>
    </row>
    <row r="25" spans="1:11" s="3" customFormat="1" ht="15" customHeight="1" x14ac:dyDescent="0.25">
      <c r="A25" s="21">
        <v>15</v>
      </c>
      <c r="B25" s="27" t="s">
        <v>17</v>
      </c>
      <c r="C25" s="47">
        <v>1</v>
      </c>
      <c r="D25" s="28"/>
      <c r="E25" s="28"/>
      <c r="F25" s="28"/>
      <c r="G25" s="28"/>
      <c r="H25" s="28"/>
      <c r="I25" s="76">
        <f t="shared" si="0"/>
        <v>1</v>
      </c>
      <c r="J25" s="77">
        <f t="shared" si="1"/>
        <v>30</v>
      </c>
      <c r="K25" s="82"/>
    </row>
    <row r="26" spans="1:11" s="3" customFormat="1" ht="14.4" customHeight="1" x14ac:dyDescent="0.25">
      <c r="A26" s="79">
        <v>16</v>
      </c>
      <c r="B26" s="27" t="s">
        <v>32</v>
      </c>
      <c r="C26" s="47">
        <v>1</v>
      </c>
      <c r="D26" s="28">
        <v>1</v>
      </c>
      <c r="E26" s="28">
        <v>1</v>
      </c>
      <c r="F26" s="28">
        <v>1</v>
      </c>
      <c r="G26" s="28">
        <v>1</v>
      </c>
      <c r="H26" s="28">
        <v>1</v>
      </c>
      <c r="I26" s="76">
        <f t="shared" si="0"/>
        <v>5</v>
      </c>
      <c r="J26" s="77">
        <f t="shared" si="1"/>
        <v>150</v>
      </c>
    </row>
    <row r="27" spans="1:11" s="3" customFormat="1" ht="12" customHeight="1" x14ac:dyDescent="0.25">
      <c r="A27" s="141" t="s">
        <v>24</v>
      </c>
      <c r="B27" s="197"/>
      <c r="C27" s="187">
        <f>SUM(C11:C26)</f>
        <v>23</v>
      </c>
      <c r="D27" s="186">
        <f t="shared" ref="D27:H27" si="2">SUM(D11:D26)</f>
        <v>22</v>
      </c>
      <c r="E27" s="186">
        <f t="shared" si="2"/>
        <v>23</v>
      </c>
      <c r="F27" s="186">
        <f t="shared" si="2"/>
        <v>21</v>
      </c>
      <c r="G27" s="80">
        <f t="shared" si="2"/>
        <v>18</v>
      </c>
      <c r="H27" s="80">
        <f t="shared" si="2"/>
        <v>18</v>
      </c>
      <c r="I27" s="84">
        <f>SUM(I11:I26)</f>
        <v>107</v>
      </c>
      <c r="J27" s="84">
        <f>SUM(J11:J26)</f>
        <v>3210</v>
      </c>
    </row>
    <row r="28" spans="1:11" s="3" customFormat="1" ht="12" customHeight="1" x14ac:dyDescent="0.25">
      <c r="A28" s="143"/>
      <c r="B28" s="198"/>
      <c r="C28" s="176"/>
      <c r="D28" s="177"/>
      <c r="E28" s="177"/>
      <c r="F28" s="196"/>
      <c r="G28" s="193">
        <f>(G27+H27)/2</f>
        <v>18</v>
      </c>
      <c r="H28" s="193"/>
      <c r="I28" s="84"/>
      <c r="J28" s="84"/>
    </row>
    <row r="29" spans="1:11" s="3" customFormat="1" ht="12" customHeight="1" x14ac:dyDescent="0.25">
      <c r="A29" s="138" t="s">
        <v>74</v>
      </c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1" s="3" customFormat="1" ht="18" customHeight="1" x14ac:dyDescent="0.25">
      <c r="A30" s="79">
        <v>1</v>
      </c>
      <c r="B30" s="27" t="s">
        <v>60</v>
      </c>
      <c r="C30" s="48">
        <v>1</v>
      </c>
      <c r="D30" s="28">
        <v>1</v>
      </c>
      <c r="E30" s="28">
        <v>2</v>
      </c>
      <c r="F30" s="28">
        <v>2</v>
      </c>
      <c r="G30" s="28">
        <v>2</v>
      </c>
      <c r="H30" s="28">
        <v>2</v>
      </c>
      <c r="I30" s="76">
        <f t="shared" ref="I30" si="3">SUM(C30:F30)+ SUM(G30:H30)/2</f>
        <v>8</v>
      </c>
      <c r="J30" s="77">
        <f>I30*30</f>
        <v>240</v>
      </c>
    </row>
    <row r="31" spans="1:11" s="3" customFormat="1" ht="12" customHeight="1" x14ac:dyDescent="0.25">
      <c r="A31" s="120" t="s">
        <v>18</v>
      </c>
      <c r="B31" s="194"/>
      <c r="C31" s="187">
        <f t="shared" ref="C31:J31" si="4">SUM(C30:C30)</f>
        <v>1</v>
      </c>
      <c r="D31" s="186">
        <f t="shared" si="4"/>
        <v>1</v>
      </c>
      <c r="E31" s="186">
        <f t="shared" si="4"/>
        <v>2</v>
      </c>
      <c r="F31" s="186">
        <f t="shared" si="4"/>
        <v>2</v>
      </c>
      <c r="G31" s="80">
        <f t="shared" si="4"/>
        <v>2</v>
      </c>
      <c r="H31" s="80">
        <f t="shared" si="4"/>
        <v>2</v>
      </c>
      <c r="I31" s="84">
        <f t="shared" si="4"/>
        <v>8</v>
      </c>
      <c r="J31" s="84">
        <f t="shared" si="4"/>
        <v>240</v>
      </c>
    </row>
    <row r="32" spans="1:11" s="3" customFormat="1" ht="12" customHeight="1" x14ac:dyDescent="0.25">
      <c r="A32" s="122"/>
      <c r="B32" s="195"/>
      <c r="C32" s="176"/>
      <c r="D32" s="177"/>
      <c r="E32" s="177"/>
      <c r="F32" s="196"/>
      <c r="G32" s="193">
        <f>(G31+H31)/2</f>
        <v>2</v>
      </c>
      <c r="H32" s="193"/>
      <c r="I32" s="84"/>
      <c r="J32" s="84"/>
    </row>
    <row r="33" spans="1:10" s="3" customFormat="1" ht="20.399999999999999" customHeight="1" x14ac:dyDescent="0.25">
      <c r="A33" s="125" t="s">
        <v>94</v>
      </c>
      <c r="B33" s="126"/>
      <c r="C33" s="126"/>
      <c r="D33" s="126"/>
      <c r="E33" s="126"/>
      <c r="F33" s="126"/>
      <c r="G33" s="126"/>
      <c r="H33" s="126"/>
      <c r="I33" s="126"/>
      <c r="J33" s="126"/>
    </row>
    <row r="34" spans="1:10" s="3" customFormat="1" ht="27.65" customHeight="1" x14ac:dyDescent="0.25">
      <c r="A34" s="78">
        <v>1</v>
      </c>
      <c r="B34" s="32" t="s">
        <v>84</v>
      </c>
      <c r="C34" s="48">
        <v>3</v>
      </c>
      <c r="D34" s="33">
        <v>4</v>
      </c>
      <c r="E34" s="33">
        <v>2</v>
      </c>
      <c r="F34" s="33"/>
      <c r="G34" s="33"/>
      <c r="H34" s="33"/>
      <c r="I34" s="76">
        <f t="shared" ref="I34:I37" si="5">SUM(C34:F34)+ SUM(G34:H34)/2</f>
        <v>9</v>
      </c>
      <c r="J34" s="77">
        <f>I34*30</f>
        <v>270</v>
      </c>
    </row>
    <row r="35" spans="1:10" s="3" customFormat="1" ht="17.399999999999999" customHeight="1" x14ac:dyDescent="0.25">
      <c r="A35" s="78">
        <v>2</v>
      </c>
      <c r="B35" s="32" t="s">
        <v>85</v>
      </c>
      <c r="C35" s="48">
        <v>4</v>
      </c>
      <c r="D35" s="33">
        <v>4</v>
      </c>
      <c r="E35" s="33">
        <v>2</v>
      </c>
      <c r="F35" s="33"/>
      <c r="G35" s="33"/>
      <c r="H35" s="33"/>
      <c r="I35" s="76">
        <f t="shared" si="5"/>
        <v>10</v>
      </c>
      <c r="J35" s="77">
        <f>I35*30</f>
        <v>300</v>
      </c>
    </row>
    <row r="36" spans="1:10" s="3" customFormat="1" ht="17" customHeight="1" x14ac:dyDescent="0.25">
      <c r="A36" s="78">
        <v>3</v>
      </c>
      <c r="B36" s="32" t="s">
        <v>47</v>
      </c>
      <c r="C36" s="48"/>
      <c r="D36" s="33"/>
      <c r="E36" s="33"/>
      <c r="F36" s="34">
        <v>4</v>
      </c>
      <c r="G36" s="34">
        <v>4</v>
      </c>
      <c r="H36" s="33"/>
      <c r="I36" s="76">
        <f t="shared" si="5"/>
        <v>6</v>
      </c>
      <c r="J36" s="77">
        <f t="shared" ref="J36:J37" si="6">I36*30</f>
        <v>180</v>
      </c>
    </row>
    <row r="37" spans="1:10" s="3" customFormat="1" ht="17" customHeight="1" x14ac:dyDescent="0.25">
      <c r="A37" s="78">
        <v>4</v>
      </c>
      <c r="B37" s="32" t="s">
        <v>67</v>
      </c>
      <c r="C37" s="48"/>
      <c r="D37" s="33"/>
      <c r="E37" s="33">
        <v>1</v>
      </c>
      <c r="F37" s="33">
        <v>2</v>
      </c>
      <c r="G37" s="33"/>
      <c r="H37" s="33"/>
      <c r="I37" s="76">
        <f t="shared" si="5"/>
        <v>3</v>
      </c>
      <c r="J37" s="77">
        <f t="shared" si="6"/>
        <v>90</v>
      </c>
    </row>
    <row r="38" spans="1:10" s="3" customFormat="1" ht="12" customHeight="1" x14ac:dyDescent="0.25">
      <c r="A38" s="120" t="s">
        <v>18</v>
      </c>
      <c r="B38" s="121"/>
      <c r="C38" s="187">
        <f t="shared" ref="C38:J38" si="7">SUM(C34:C37)</f>
        <v>7</v>
      </c>
      <c r="D38" s="186">
        <f t="shared" si="7"/>
        <v>8</v>
      </c>
      <c r="E38" s="186">
        <f t="shared" si="7"/>
        <v>5</v>
      </c>
      <c r="F38" s="186">
        <f t="shared" si="7"/>
        <v>6</v>
      </c>
      <c r="G38" s="80">
        <f t="shared" si="7"/>
        <v>4</v>
      </c>
      <c r="H38" s="80">
        <f t="shared" si="7"/>
        <v>0</v>
      </c>
      <c r="I38" s="84">
        <f t="shared" si="7"/>
        <v>28</v>
      </c>
      <c r="J38" s="84">
        <f t="shared" si="7"/>
        <v>840</v>
      </c>
    </row>
    <row r="39" spans="1:10" s="3" customFormat="1" ht="12" customHeight="1" x14ac:dyDescent="0.25">
      <c r="A39" s="122"/>
      <c r="B39" s="123"/>
      <c r="C39" s="176"/>
      <c r="D39" s="177"/>
      <c r="E39" s="177"/>
      <c r="F39" s="177"/>
      <c r="G39" s="116">
        <f>(G38+H38)/2</f>
        <v>2</v>
      </c>
      <c r="H39" s="117"/>
      <c r="I39" s="84"/>
      <c r="J39" s="84"/>
    </row>
    <row r="40" spans="1:10" s="3" customFormat="1" ht="12" customHeight="1" x14ac:dyDescent="0.25">
      <c r="A40" s="124" t="s">
        <v>93</v>
      </c>
      <c r="B40" s="124"/>
      <c r="C40" s="124"/>
      <c r="D40" s="124"/>
      <c r="E40" s="124"/>
      <c r="F40" s="124"/>
      <c r="G40" s="124"/>
      <c r="H40" s="124"/>
      <c r="I40" s="124"/>
      <c r="J40" s="192"/>
    </row>
    <row r="41" spans="1:10" s="3" customFormat="1" ht="17" customHeight="1" x14ac:dyDescent="0.25">
      <c r="A41" s="78">
        <v>1</v>
      </c>
      <c r="B41" s="32" t="s">
        <v>86</v>
      </c>
      <c r="C41" s="47">
        <v>2</v>
      </c>
      <c r="D41" s="33">
        <v>3</v>
      </c>
      <c r="E41" s="33">
        <v>4</v>
      </c>
      <c r="F41" s="33"/>
      <c r="G41" s="33"/>
      <c r="H41" s="33"/>
      <c r="I41" s="76">
        <f t="shared" ref="I41:I44" si="8">SUM(C41:F41)+ SUM(G41:H41)/2</f>
        <v>9</v>
      </c>
      <c r="J41" s="77">
        <f>I41*30</f>
        <v>270</v>
      </c>
    </row>
    <row r="42" spans="1:10" s="3" customFormat="1" ht="19.25" customHeight="1" x14ac:dyDescent="0.25">
      <c r="A42" s="78">
        <v>2</v>
      </c>
      <c r="B42" s="32" t="s">
        <v>87</v>
      </c>
      <c r="C42" s="48">
        <v>2</v>
      </c>
      <c r="D42" s="33">
        <v>2</v>
      </c>
      <c r="E42" s="33">
        <v>3</v>
      </c>
      <c r="F42" s="33"/>
      <c r="G42" s="33"/>
      <c r="H42" s="33"/>
      <c r="I42" s="76">
        <f t="shared" si="8"/>
        <v>7</v>
      </c>
      <c r="J42" s="77">
        <f>I42*30</f>
        <v>210</v>
      </c>
    </row>
    <row r="43" spans="1:10" s="3" customFormat="1" ht="15.65" customHeight="1" x14ac:dyDescent="0.25">
      <c r="A43" s="78">
        <v>3</v>
      </c>
      <c r="B43" s="32" t="s">
        <v>88</v>
      </c>
      <c r="C43" s="48"/>
      <c r="D43" s="33"/>
      <c r="E43" s="33"/>
      <c r="F43" s="33">
        <v>3</v>
      </c>
      <c r="G43" s="33">
        <v>5</v>
      </c>
      <c r="H43" s="33"/>
      <c r="I43" s="76">
        <f t="shared" si="8"/>
        <v>5.5</v>
      </c>
      <c r="J43" s="77">
        <f>I43*30</f>
        <v>165</v>
      </c>
    </row>
    <row r="44" spans="1:10" s="3" customFormat="1" ht="15.65" customHeight="1" x14ac:dyDescent="0.25">
      <c r="A44" s="78">
        <v>4</v>
      </c>
      <c r="B44" s="32" t="s">
        <v>89</v>
      </c>
      <c r="C44" s="48"/>
      <c r="D44" s="33"/>
      <c r="E44" s="33"/>
      <c r="F44" s="33">
        <v>4</v>
      </c>
      <c r="G44" s="33">
        <v>5</v>
      </c>
      <c r="H44" s="33"/>
      <c r="I44" s="76">
        <f t="shared" si="8"/>
        <v>6.5</v>
      </c>
      <c r="J44" s="77">
        <f>I44*30</f>
        <v>195</v>
      </c>
    </row>
    <row r="45" spans="1:10" s="3" customFormat="1" ht="12" customHeight="1" x14ac:dyDescent="0.25">
      <c r="A45" s="120" t="s">
        <v>18</v>
      </c>
      <c r="B45" s="121"/>
      <c r="C45" s="187">
        <f t="shared" ref="C45:J45" si="9">SUM(C41:C44)</f>
        <v>4</v>
      </c>
      <c r="D45" s="186">
        <f t="shared" si="9"/>
        <v>5</v>
      </c>
      <c r="E45" s="186">
        <f t="shared" si="9"/>
        <v>7</v>
      </c>
      <c r="F45" s="186">
        <f t="shared" si="9"/>
        <v>7</v>
      </c>
      <c r="G45" s="80">
        <f t="shared" si="9"/>
        <v>10</v>
      </c>
      <c r="H45" s="80">
        <f t="shared" si="9"/>
        <v>0</v>
      </c>
      <c r="I45" s="84">
        <f t="shared" si="9"/>
        <v>28</v>
      </c>
      <c r="J45" s="84">
        <f t="shared" si="9"/>
        <v>840</v>
      </c>
    </row>
    <row r="46" spans="1:10" s="3" customFormat="1" ht="12" customHeight="1" x14ac:dyDescent="0.25">
      <c r="A46" s="122"/>
      <c r="B46" s="123"/>
      <c r="C46" s="176"/>
      <c r="D46" s="177"/>
      <c r="E46" s="177"/>
      <c r="F46" s="177"/>
      <c r="G46" s="116">
        <f>(G45+H45)/2</f>
        <v>5</v>
      </c>
      <c r="H46" s="117"/>
      <c r="I46" s="84"/>
      <c r="J46" s="84"/>
    </row>
    <row r="47" spans="1:10" ht="12" customHeight="1" x14ac:dyDescent="0.25">
      <c r="A47" s="188" t="s">
        <v>25</v>
      </c>
      <c r="B47" s="189"/>
      <c r="C47" s="187">
        <f t="shared" ref="C47:J47" si="10">C38+C45</f>
        <v>11</v>
      </c>
      <c r="D47" s="186">
        <f t="shared" si="10"/>
        <v>13</v>
      </c>
      <c r="E47" s="186">
        <f t="shared" si="10"/>
        <v>12</v>
      </c>
      <c r="F47" s="186">
        <f t="shared" si="10"/>
        <v>13</v>
      </c>
      <c r="G47" s="80">
        <f t="shared" si="10"/>
        <v>14</v>
      </c>
      <c r="H47" s="80">
        <f t="shared" si="10"/>
        <v>0</v>
      </c>
      <c r="I47" s="84">
        <f t="shared" si="10"/>
        <v>56</v>
      </c>
      <c r="J47" s="84">
        <f t="shared" si="10"/>
        <v>1680</v>
      </c>
    </row>
    <row r="48" spans="1:10" ht="12" customHeight="1" x14ac:dyDescent="0.25">
      <c r="A48" s="190"/>
      <c r="B48" s="191"/>
      <c r="C48" s="176"/>
      <c r="D48" s="177"/>
      <c r="E48" s="177"/>
      <c r="F48" s="177"/>
      <c r="G48" s="116">
        <f>(G47+H47)/2</f>
        <v>7</v>
      </c>
      <c r="H48" s="117"/>
      <c r="I48" s="84"/>
      <c r="J48" s="84"/>
    </row>
    <row r="49" spans="1:11" ht="12" customHeight="1" x14ac:dyDescent="0.25">
      <c r="A49" s="110" t="s">
        <v>20</v>
      </c>
      <c r="B49" s="111"/>
      <c r="C49" s="187">
        <f t="shared" ref="C49:J49" si="11">SUM(C27,C31,C38,C45)</f>
        <v>35</v>
      </c>
      <c r="D49" s="186">
        <f t="shared" si="11"/>
        <v>36</v>
      </c>
      <c r="E49" s="186">
        <f t="shared" si="11"/>
        <v>37</v>
      </c>
      <c r="F49" s="186">
        <f t="shared" si="11"/>
        <v>36</v>
      </c>
      <c r="G49" s="80">
        <f t="shared" si="11"/>
        <v>34</v>
      </c>
      <c r="H49" s="80">
        <f t="shared" si="11"/>
        <v>20</v>
      </c>
      <c r="I49" s="84">
        <f t="shared" si="11"/>
        <v>171</v>
      </c>
      <c r="J49" s="84">
        <f t="shared" si="11"/>
        <v>5130</v>
      </c>
    </row>
    <row r="50" spans="1:11" ht="15.65" customHeight="1" x14ac:dyDescent="0.25">
      <c r="A50" s="112"/>
      <c r="B50" s="113"/>
      <c r="C50" s="176"/>
      <c r="D50" s="177"/>
      <c r="E50" s="177"/>
      <c r="F50" s="177"/>
      <c r="G50" s="116">
        <f>(G49+H49)/2</f>
        <v>27</v>
      </c>
      <c r="H50" s="117"/>
      <c r="I50" s="84"/>
      <c r="J50" s="84"/>
    </row>
    <row r="51" spans="1:11" ht="19.25" customHeight="1" x14ac:dyDescent="0.25">
      <c r="A51" s="79">
        <v>1</v>
      </c>
      <c r="B51" s="27" t="s">
        <v>51</v>
      </c>
      <c r="C51" s="49" t="s">
        <v>91</v>
      </c>
      <c r="D51" s="35" t="s">
        <v>91</v>
      </c>
      <c r="E51" s="35" t="s">
        <v>91</v>
      </c>
      <c r="F51" s="35"/>
      <c r="G51" s="28"/>
      <c r="H51" s="28"/>
      <c r="I51" s="76"/>
      <c r="J51" s="77">
        <v>42</v>
      </c>
    </row>
    <row r="52" spans="1:11" s="1" customFormat="1" ht="15.75" customHeight="1" x14ac:dyDescent="0.25">
      <c r="A52" s="79">
        <v>2</v>
      </c>
      <c r="B52" s="27" t="s">
        <v>50</v>
      </c>
      <c r="C52" s="48">
        <v>2</v>
      </c>
      <c r="D52" s="28">
        <v>2</v>
      </c>
      <c r="E52" s="28">
        <v>2</v>
      </c>
      <c r="F52" s="28">
        <v>2</v>
      </c>
      <c r="G52" s="28">
        <v>2</v>
      </c>
      <c r="H52" s="28">
        <v>2</v>
      </c>
      <c r="I52" s="76">
        <f t="shared" ref="I52" si="12">SUM(C52:F52)+ SUM(G52:H52)/2</f>
        <v>10</v>
      </c>
      <c r="J52" s="77">
        <f>I52*30</f>
        <v>300</v>
      </c>
      <c r="K52" s="5"/>
    </row>
    <row r="53" spans="1:11" s="1" customFormat="1" ht="15.75" customHeight="1" x14ac:dyDescent="0.25">
      <c r="A53" s="79">
        <v>3</v>
      </c>
      <c r="B53" s="36" t="s">
        <v>75</v>
      </c>
      <c r="C53" s="50"/>
      <c r="D53" s="37" t="s">
        <v>76</v>
      </c>
      <c r="E53" s="37" t="s">
        <v>76</v>
      </c>
      <c r="F53" s="37"/>
      <c r="G53" s="171"/>
      <c r="H53" s="172"/>
      <c r="I53" s="77"/>
      <c r="J53" s="75">
        <v>10</v>
      </c>
      <c r="K53" s="5"/>
    </row>
    <row r="54" spans="1:11" ht="12" customHeight="1" x14ac:dyDescent="0.25">
      <c r="A54" s="98" t="s">
        <v>42</v>
      </c>
      <c r="B54" s="99"/>
      <c r="C54" s="175">
        <f t="shared" ref="C54:H54" si="13">C49+C52</f>
        <v>37</v>
      </c>
      <c r="D54" s="173">
        <f t="shared" si="13"/>
        <v>38</v>
      </c>
      <c r="E54" s="173">
        <f t="shared" si="13"/>
        <v>39</v>
      </c>
      <c r="F54" s="173">
        <f t="shared" si="13"/>
        <v>38</v>
      </c>
      <c r="G54" s="39">
        <f t="shared" si="13"/>
        <v>36</v>
      </c>
      <c r="H54" s="39">
        <f t="shared" si="13"/>
        <v>22</v>
      </c>
      <c r="I54" s="178">
        <f t="shared" ref="I54" si="14">I49+I51+I52</f>
        <v>181</v>
      </c>
      <c r="J54" s="182">
        <f>J49+J51+J52+J53</f>
        <v>5482</v>
      </c>
    </row>
    <row r="55" spans="1:11" ht="12" customHeight="1" x14ac:dyDescent="0.25">
      <c r="A55" s="100"/>
      <c r="B55" s="101"/>
      <c r="C55" s="176"/>
      <c r="D55" s="177"/>
      <c r="E55" s="177"/>
      <c r="F55" s="177"/>
      <c r="G55" s="106">
        <f>(G54+H54)/2</f>
        <v>29</v>
      </c>
      <c r="H55" s="107"/>
      <c r="I55" s="178"/>
      <c r="J55" s="182"/>
    </row>
    <row r="56" spans="1:11" ht="30.65" customHeight="1" x14ac:dyDescent="0.25">
      <c r="A56" s="179" t="s">
        <v>96</v>
      </c>
      <c r="B56" s="180"/>
      <c r="C56" s="180"/>
      <c r="D56" s="180"/>
      <c r="E56" s="180"/>
      <c r="F56" s="180"/>
      <c r="G56" s="180"/>
      <c r="H56" s="180"/>
      <c r="I56" s="180"/>
      <c r="J56" s="181"/>
    </row>
    <row r="57" spans="1:11" ht="30.65" customHeight="1" x14ac:dyDescent="0.25">
      <c r="A57" s="183" t="s">
        <v>90</v>
      </c>
      <c r="B57" s="184"/>
      <c r="C57" s="184"/>
      <c r="D57" s="184"/>
      <c r="E57" s="184"/>
      <c r="F57" s="184"/>
      <c r="G57" s="184"/>
      <c r="H57" s="184"/>
      <c r="I57" s="184"/>
      <c r="J57" s="185"/>
    </row>
    <row r="58" spans="1:11" s="8" customFormat="1" ht="19.25" customHeight="1" x14ac:dyDescent="0.3">
      <c r="A58" s="40"/>
      <c r="B58" s="93" t="s">
        <v>77</v>
      </c>
      <c r="C58" s="93"/>
      <c r="D58" s="93"/>
      <c r="E58" s="158" t="s">
        <v>79</v>
      </c>
      <c r="F58" s="159"/>
      <c r="G58" s="84" t="s">
        <v>27</v>
      </c>
      <c r="H58" s="84"/>
      <c r="I58" s="84"/>
      <c r="J58" s="41"/>
    </row>
    <row r="59" spans="1:11" s="2" customFormat="1" ht="12.65" customHeight="1" x14ac:dyDescent="0.3">
      <c r="A59" s="40"/>
      <c r="B59" s="165" t="s">
        <v>28</v>
      </c>
      <c r="C59" s="165"/>
      <c r="D59" s="165"/>
      <c r="E59" s="153">
        <v>4</v>
      </c>
      <c r="F59" s="155"/>
      <c r="G59" s="153">
        <v>140</v>
      </c>
      <c r="H59" s="154"/>
      <c r="I59" s="155"/>
      <c r="J59" s="41"/>
      <c r="K59" s="6"/>
    </row>
    <row r="60" spans="1:11" ht="15" customHeight="1" x14ac:dyDescent="0.3">
      <c r="A60" s="40"/>
      <c r="B60" s="165" t="s">
        <v>78</v>
      </c>
      <c r="C60" s="165"/>
      <c r="D60" s="165"/>
      <c r="E60" s="166">
        <v>4</v>
      </c>
      <c r="F60" s="167"/>
      <c r="G60" s="168">
        <v>140</v>
      </c>
      <c r="H60" s="168"/>
      <c r="I60" s="168"/>
      <c r="J60" s="169"/>
    </row>
    <row r="61" spans="1:11" ht="14" customHeight="1" x14ac:dyDescent="0.3">
      <c r="A61" s="40"/>
      <c r="B61" s="170" t="s">
        <v>29</v>
      </c>
      <c r="C61" s="170"/>
      <c r="D61" s="170"/>
      <c r="E61" s="158">
        <f>SUM(E59:E60)</f>
        <v>8</v>
      </c>
      <c r="F61" s="159"/>
      <c r="G61" s="84">
        <f>SUM(G59:G60)</f>
        <v>280</v>
      </c>
      <c r="H61" s="84"/>
      <c r="I61" s="84"/>
      <c r="J61" s="169"/>
    </row>
    <row r="62" spans="1:11" ht="12" customHeight="1" x14ac:dyDescent="0.3">
      <c r="A62" s="85" t="s">
        <v>66</v>
      </c>
      <c r="B62" s="164"/>
      <c r="C62" s="164"/>
      <c r="D62" s="164"/>
      <c r="E62" s="164"/>
      <c r="F62" s="164"/>
      <c r="G62" s="164"/>
      <c r="H62" s="164"/>
      <c r="I62" s="164"/>
      <c r="J62" s="164"/>
    </row>
    <row r="63" spans="1:11" s="4" customFormat="1" ht="14.4" customHeight="1" x14ac:dyDescent="0.3">
      <c r="A63" s="85" t="s">
        <v>82</v>
      </c>
      <c r="B63" s="164"/>
      <c r="C63" s="164"/>
      <c r="D63" s="164"/>
      <c r="E63" s="164"/>
      <c r="F63" s="164"/>
      <c r="G63" s="164"/>
      <c r="H63" s="164"/>
      <c r="I63" s="164"/>
      <c r="J63" s="164"/>
      <c r="K63" s="3"/>
    </row>
    <row r="64" spans="1:11" s="4" customFormat="1" ht="12" customHeight="1" x14ac:dyDescent="0.3">
      <c r="A64" s="7"/>
      <c r="B64" s="10"/>
      <c r="C64" s="10"/>
      <c r="D64" s="10"/>
      <c r="E64" s="10"/>
      <c r="F64" s="12"/>
      <c r="G64" s="12"/>
      <c r="H64" s="12"/>
      <c r="I64" s="12"/>
      <c r="J64" s="12"/>
      <c r="K64" s="3"/>
    </row>
    <row r="65" spans="2:10" x14ac:dyDescent="0.25">
      <c r="B65" s="145" t="s">
        <v>100</v>
      </c>
      <c r="C65" s="145"/>
      <c r="D65" s="145"/>
      <c r="E65" s="145"/>
      <c r="F65" s="145"/>
      <c r="G65" s="145"/>
      <c r="H65" s="145"/>
      <c r="I65" s="145"/>
      <c r="J65" s="145"/>
    </row>
  </sheetData>
  <mergeCells count="93">
    <mergeCell ref="A1:J1"/>
    <mergeCell ref="A2:J2"/>
    <mergeCell ref="A3:J3"/>
    <mergeCell ref="A4:J4"/>
    <mergeCell ref="A6:J6"/>
    <mergeCell ref="D8:D9"/>
    <mergeCell ref="E8:E9"/>
    <mergeCell ref="F8:F9"/>
    <mergeCell ref="G8:H8"/>
    <mergeCell ref="A10:J10"/>
    <mergeCell ref="A7:A9"/>
    <mergeCell ref="B7:B9"/>
    <mergeCell ref="C7:H7"/>
    <mergeCell ref="I7:J8"/>
    <mergeCell ref="C8:C9"/>
    <mergeCell ref="I27:I28"/>
    <mergeCell ref="J27:J28"/>
    <mergeCell ref="G28:H28"/>
    <mergeCell ref="A29:J29"/>
    <mergeCell ref="A31:B32"/>
    <mergeCell ref="C31:C32"/>
    <mergeCell ref="D31:D32"/>
    <mergeCell ref="E31:E32"/>
    <mergeCell ref="F31:F32"/>
    <mergeCell ref="I31:I32"/>
    <mergeCell ref="A27:B28"/>
    <mergeCell ref="C27:C28"/>
    <mergeCell ref="D27:D28"/>
    <mergeCell ref="E27:E28"/>
    <mergeCell ref="F27:F28"/>
    <mergeCell ref="J31:J32"/>
    <mergeCell ref="G32:H32"/>
    <mergeCell ref="A33:J33"/>
    <mergeCell ref="A38:B39"/>
    <mergeCell ref="C38:C39"/>
    <mergeCell ref="D38:D39"/>
    <mergeCell ref="E38:E39"/>
    <mergeCell ref="F38:F39"/>
    <mergeCell ref="I38:I39"/>
    <mergeCell ref="J38:J39"/>
    <mergeCell ref="G39:H39"/>
    <mergeCell ref="A40:J40"/>
    <mergeCell ref="A45:B46"/>
    <mergeCell ref="C45:C46"/>
    <mergeCell ref="D45:D46"/>
    <mergeCell ref="E45:E46"/>
    <mergeCell ref="F45:F46"/>
    <mergeCell ref="I45:I46"/>
    <mergeCell ref="J45:J46"/>
    <mergeCell ref="G46:H46"/>
    <mergeCell ref="J47:J48"/>
    <mergeCell ref="G48:H48"/>
    <mergeCell ref="A49:B50"/>
    <mergeCell ref="C49:C50"/>
    <mergeCell ref="D49:D50"/>
    <mergeCell ref="E49:E50"/>
    <mergeCell ref="F49:F50"/>
    <mergeCell ref="I49:I50"/>
    <mergeCell ref="J49:J50"/>
    <mergeCell ref="G50:H50"/>
    <mergeCell ref="A47:B48"/>
    <mergeCell ref="C47:C48"/>
    <mergeCell ref="D47:D48"/>
    <mergeCell ref="E47:E48"/>
    <mergeCell ref="F47:F48"/>
    <mergeCell ref="I47:I48"/>
    <mergeCell ref="G53:H53"/>
    <mergeCell ref="A54:B55"/>
    <mergeCell ref="C54:C55"/>
    <mergeCell ref="D54:D55"/>
    <mergeCell ref="E54:E55"/>
    <mergeCell ref="F54:F55"/>
    <mergeCell ref="J54:J55"/>
    <mergeCell ref="G55:H55"/>
    <mergeCell ref="A56:J56"/>
    <mergeCell ref="A57:J57"/>
    <mergeCell ref="B59:D59"/>
    <mergeCell ref="E59:F59"/>
    <mergeCell ref="G59:I59"/>
    <mergeCell ref="B58:D58"/>
    <mergeCell ref="E58:F58"/>
    <mergeCell ref="G58:I58"/>
    <mergeCell ref="I54:I55"/>
    <mergeCell ref="B60:D60"/>
    <mergeCell ref="E60:F60"/>
    <mergeCell ref="G60:I60"/>
    <mergeCell ref="B65:J65"/>
    <mergeCell ref="J60:J61"/>
    <mergeCell ref="B61:D61"/>
    <mergeCell ref="E61:F61"/>
    <mergeCell ref="G61:I61"/>
    <mergeCell ref="A62:J62"/>
    <mergeCell ref="A63:J63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IV TL 21-22  </vt:lpstr>
      <vt:lpstr>III TLg 4 let 21-22 </vt:lpstr>
      <vt:lpstr>III TLp  5 let 21-22 </vt:lpstr>
      <vt:lpstr>II TL  5 let 21-22</vt:lpstr>
      <vt:lpstr>I TL  5 let 21-22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Z-ca Dyrektora</cp:lastModifiedBy>
  <cp:lastPrinted>2021-04-18T01:09:57Z</cp:lastPrinted>
  <dcterms:created xsi:type="dcterms:W3CDTF">2012-01-09T22:56:51Z</dcterms:created>
  <dcterms:modified xsi:type="dcterms:W3CDTF">2021-08-21T18:27:16Z</dcterms:modified>
</cp:coreProperties>
</file>