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0" windowHeight="5580"/>
  </bookViews>
  <sheets>
    <sheet name="IV TI 21-22  " sheetId="16" r:id="rId1"/>
    <sheet name="III TIg  4 let 21-22 " sheetId="17" r:id="rId2"/>
    <sheet name="III TIp 5 let 21-22" sheetId="13" r:id="rId3"/>
    <sheet name="II TI 5 let 21-22 " sheetId="15" r:id="rId4"/>
    <sheet name="I TI 5 let 21-22" sheetId="14" r:id="rId5"/>
  </sheets>
  <calcPr calcId="152511"/>
</workbook>
</file>

<file path=xl/calcChain.xml><?xml version="1.0" encoding="utf-8"?>
<calcChain xmlns="http://schemas.openxmlformats.org/spreadsheetml/2006/main">
  <c r="I68" i="17" l="1"/>
  <c r="F68" i="17"/>
  <c r="K61" i="17"/>
  <c r="L61" i="17" s="1"/>
  <c r="J54" i="17"/>
  <c r="I54" i="17"/>
  <c r="H54" i="17"/>
  <c r="G54" i="17"/>
  <c r="G55" i="17" s="1"/>
  <c r="F54" i="17"/>
  <c r="E54" i="17"/>
  <c r="D54" i="17"/>
  <c r="C54" i="17"/>
  <c r="C55" i="17" s="1"/>
  <c r="K53" i="17"/>
  <c r="L53" i="17" s="1"/>
  <c r="K52" i="17"/>
  <c r="L52" i="17" s="1"/>
  <c r="K51" i="17"/>
  <c r="L51" i="17" s="1"/>
  <c r="K50" i="17"/>
  <c r="L50" i="17" s="1"/>
  <c r="K49" i="17"/>
  <c r="L49" i="17" s="1"/>
  <c r="K48" i="17"/>
  <c r="L48" i="17" s="1"/>
  <c r="K47" i="17"/>
  <c r="J44" i="17"/>
  <c r="I44" i="17"/>
  <c r="H44" i="17"/>
  <c r="G44" i="17"/>
  <c r="F44" i="17"/>
  <c r="E44" i="17"/>
  <c r="E56" i="17" s="1"/>
  <c r="D44" i="17"/>
  <c r="C44" i="17"/>
  <c r="K43" i="17"/>
  <c r="L43" i="17" s="1"/>
  <c r="K42" i="17"/>
  <c r="L42" i="17" s="1"/>
  <c r="K41" i="17"/>
  <c r="L41" i="17" s="1"/>
  <c r="K40" i="17"/>
  <c r="L40" i="17" s="1"/>
  <c r="K39" i="17"/>
  <c r="L39" i="17" s="1"/>
  <c r="K38" i="17"/>
  <c r="L38" i="17" s="1"/>
  <c r="K37" i="17"/>
  <c r="L37" i="17" s="1"/>
  <c r="K36" i="17"/>
  <c r="J33" i="17"/>
  <c r="I33" i="17"/>
  <c r="H33" i="17"/>
  <c r="G33" i="17"/>
  <c r="G34" i="17" s="1"/>
  <c r="F33" i="17"/>
  <c r="E33" i="17"/>
  <c r="E34" i="17" s="1"/>
  <c r="D33" i="17"/>
  <c r="C33" i="17"/>
  <c r="C34" i="17" s="1"/>
  <c r="K32" i="17"/>
  <c r="L32" i="17" s="1"/>
  <c r="K31" i="17"/>
  <c r="L31" i="17" s="1"/>
  <c r="K30" i="17"/>
  <c r="J27" i="17"/>
  <c r="I27" i="17"/>
  <c r="H27" i="17"/>
  <c r="H58" i="17" s="1"/>
  <c r="H62" i="17" s="1"/>
  <c r="G27" i="17"/>
  <c r="F27" i="17"/>
  <c r="E27" i="17"/>
  <c r="D27" i="17"/>
  <c r="D58" i="17" s="1"/>
  <c r="D62" i="17" s="1"/>
  <c r="C27" i="17"/>
  <c r="K26" i="17"/>
  <c r="L26" i="17" s="1"/>
  <c r="K25" i="17"/>
  <c r="L25" i="17" s="1"/>
  <c r="K24" i="17"/>
  <c r="L24" i="17" s="1"/>
  <c r="K23" i="17"/>
  <c r="L23" i="17" s="1"/>
  <c r="K22" i="17"/>
  <c r="L22" i="17" s="1"/>
  <c r="K21" i="17"/>
  <c r="L21" i="17" s="1"/>
  <c r="K20" i="17"/>
  <c r="L20" i="17" s="1"/>
  <c r="K19" i="17"/>
  <c r="L19" i="17" s="1"/>
  <c r="K18" i="17"/>
  <c r="L18" i="17" s="1"/>
  <c r="K17" i="17"/>
  <c r="L17" i="17" s="1"/>
  <c r="K16" i="17"/>
  <c r="L16" i="17" s="1"/>
  <c r="K15" i="17"/>
  <c r="L15" i="17" s="1"/>
  <c r="K14" i="17"/>
  <c r="L14" i="17" s="1"/>
  <c r="K13" i="17"/>
  <c r="L13" i="17" s="1"/>
  <c r="K12" i="17"/>
  <c r="L12" i="17" s="1"/>
  <c r="K11" i="17"/>
  <c r="I66" i="16"/>
  <c r="F66" i="16"/>
  <c r="K59" i="16"/>
  <c r="L59" i="16" s="1"/>
  <c r="J52" i="16"/>
  <c r="I52" i="16"/>
  <c r="H52" i="16"/>
  <c r="G52" i="16"/>
  <c r="G53" i="16" s="1"/>
  <c r="F52" i="16"/>
  <c r="E52" i="16"/>
  <c r="E53" i="16" s="1"/>
  <c r="D52" i="16"/>
  <c r="C52" i="16"/>
  <c r="C53" i="16" s="1"/>
  <c r="K51" i="16"/>
  <c r="L51" i="16" s="1"/>
  <c r="K50" i="16"/>
  <c r="L50" i="16" s="1"/>
  <c r="K49" i="16"/>
  <c r="L49" i="16" s="1"/>
  <c r="K48" i="16"/>
  <c r="L48" i="16" s="1"/>
  <c r="K47" i="16"/>
  <c r="L47" i="16" s="1"/>
  <c r="K46" i="16"/>
  <c r="L46" i="16" s="1"/>
  <c r="J43" i="16"/>
  <c r="I43" i="16"/>
  <c r="I54" i="16" s="1"/>
  <c r="H43" i="16"/>
  <c r="G43" i="16"/>
  <c r="F43" i="16"/>
  <c r="F54" i="16" s="1"/>
  <c r="E43" i="16"/>
  <c r="E54" i="16" s="1"/>
  <c r="E55" i="16" s="1"/>
  <c r="D43" i="16"/>
  <c r="C43" i="16"/>
  <c r="K42" i="16"/>
  <c r="L42" i="16" s="1"/>
  <c r="K41" i="16"/>
  <c r="L41" i="16" s="1"/>
  <c r="K40" i="16"/>
  <c r="L40" i="16" s="1"/>
  <c r="K39" i="16"/>
  <c r="L39" i="16" s="1"/>
  <c r="K38" i="16"/>
  <c r="L38" i="16" s="1"/>
  <c r="K37" i="16"/>
  <c r="L37" i="16" s="1"/>
  <c r="K36" i="16"/>
  <c r="L36" i="16" s="1"/>
  <c r="J33" i="16"/>
  <c r="I33" i="16"/>
  <c r="H33" i="16"/>
  <c r="G33" i="16"/>
  <c r="G34" i="16" s="1"/>
  <c r="F33" i="16"/>
  <c r="E33" i="16"/>
  <c r="D33" i="16"/>
  <c r="C33" i="16"/>
  <c r="C34" i="16" s="1"/>
  <c r="K32" i="16"/>
  <c r="L32" i="16" s="1"/>
  <c r="L31" i="16"/>
  <c r="K31" i="16"/>
  <c r="K30" i="16"/>
  <c r="J27" i="16"/>
  <c r="J56" i="16" s="1"/>
  <c r="J60" i="16" s="1"/>
  <c r="I27" i="16"/>
  <c r="I56" i="16" s="1"/>
  <c r="H27" i="16"/>
  <c r="G27" i="16"/>
  <c r="F27" i="16"/>
  <c r="F56" i="16" s="1"/>
  <c r="F60" i="16" s="1"/>
  <c r="E27" i="16"/>
  <c r="E56" i="16" s="1"/>
  <c r="D27" i="16"/>
  <c r="C27" i="16"/>
  <c r="K26" i="16"/>
  <c r="L26" i="16" s="1"/>
  <c r="K25" i="16"/>
  <c r="L25" i="16" s="1"/>
  <c r="K24" i="16"/>
  <c r="L24" i="16" s="1"/>
  <c r="K23" i="16"/>
  <c r="L23" i="16" s="1"/>
  <c r="K22" i="16"/>
  <c r="L22" i="16" s="1"/>
  <c r="K21" i="16"/>
  <c r="L21" i="16" s="1"/>
  <c r="K20" i="16"/>
  <c r="L20" i="16" s="1"/>
  <c r="K19" i="16"/>
  <c r="L19" i="16" s="1"/>
  <c r="K18" i="16"/>
  <c r="L18" i="16" s="1"/>
  <c r="K17" i="16"/>
  <c r="L17" i="16" s="1"/>
  <c r="K16" i="16"/>
  <c r="L16" i="16" s="1"/>
  <c r="K15" i="16"/>
  <c r="L15" i="16" s="1"/>
  <c r="K14" i="16"/>
  <c r="L14" i="16" s="1"/>
  <c r="K13" i="16"/>
  <c r="L13" i="16" s="1"/>
  <c r="K12" i="16"/>
  <c r="L12" i="16" s="1"/>
  <c r="K11" i="16"/>
  <c r="L11" i="16" s="1"/>
  <c r="G67" i="15"/>
  <c r="I58" i="15"/>
  <c r="J58" i="15" s="1"/>
  <c r="H51" i="15"/>
  <c r="H53" i="15" s="1"/>
  <c r="G51" i="15"/>
  <c r="F51" i="15"/>
  <c r="E51" i="15"/>
  <c r="D51" i="15"/>
  <c r="C51" i="15"/>
  <c r="I50" i="15"/>
  <c r="J50" i="15" s="1"/>
  <c r="I49" i="15"/>
  <c r="J49" i="15" s="1"/>
  <c r="I48" i="15"/>
  <c r="J48" i="15" s="1"/>
  <c r="I47" i="15"/>
  <c r="J47" i="15" s="1"/>
  <c r="I46" i="15"/>
  <c r="J46" i="15" s="1"/>
  <c r="I45" i="15"/>
  <c r="J45" i="15" s="1"/>
  <c r="I44" i="15"/>
  <c r="G41" i="15"/>
  <c r="G53" i="15" s="1"/>
  <c r="F41" i="15"/>
  <c r="E41" i="15"/>
  <c r="E53" i="15" s="1"/>
  <c r="D41" i="15"/>
  <c r="D53" i="15" s="1"/>
  <c r="C41" i="15"/>
  <c r="C53" i="15" s="1"/>
  <c r="I40" i="15"/>
  <c r="J40" i="15" s="1"/>
  <c r="I39" i="15"/>
  <c r="J39" i="15" s="1"/>
  <c r="I38" i="15"/>
  <c r="J38" i="15" s="1"/>
  <c r="I37" i="15"/>
  <c r="J37" i="15" s="1"/>
  <c r="I36" i="15"/>
  <c r="J36" i="15" s="1"/>
  <c r="I35" i="15"/>
  <c r="J35" i="15" s="1"/>
  <c r="I34" i="15"/>
  <c r="H31" i="15"/>
  <c r="G31" i="15"/>
  <c r="F31" i="15"/>
  <c r="E31" i="15"/>
  <c r="D31" i="15"/>
  <c r="C31" i="15"/>
  <c r="I30" i="15"/>
  <c r="J30" i="15" s="1"/>
  <c r="J31" i="15" s="1"/>
  <c r="H27" i="15"/>
  <c r="G27" i="15"/>
  <c r="F27" i="15"/>
  <c r="E27" i="15"/>
  <c r="D27" i="15"/>
  <c r="C27" i="15"/>
  <c r="I26" i="15"/>
  <c r="J26" i="15" s="1"/>
  <c r="I25" i="15"/>
  <c r="J25" i="15" s="1"/>
  <c r="I24" i="15"/>
  <c r="J24" i="15" s="1"/>
  <c r="I23" i="15"/>
  <c r="J23" i="15" s="1"/>
  <c r="I22" i="15"/>
  <c r="J22" i="15" s="1"/>
  <c r="I21" i="15"/>
  <c r="J21" i="15" s="1"/>
  <c r="I20" i="15"/>
  <c r="J20" i="15" s="1"/>
  <c r="I19" i="15"/>
  <c r="J19" i="15" s="1"/>
  <c r="I18" i="15"/>
  <c r="J18" i="15" s="1"/>
  <c r="I17" i="15"/>
  <c r="J17" i="15" s="1"/>
  <c r="I16" i="15"/>
  <c r="J16" i="15" s="1"/>
  <c r="I15" i="15"/>
  <c r="J15" i="15" s="1"/>
  <c r="I14" i="15"/>
  <c r="J14" i="15" s="1"/>
  <c r="I13" i="15"/>
  <c r="J13" i="15" s="1"/>
  <c r="I12" i="15"/>
  <c r="J12" i="15" s="1"/>
  <c r="I11" i="15"/>
  <c r="J11" i="15" s="1"/>
  <c r="G67" i="14"/>
  <c r="I58" i="14"/>
  <c r="J58" i="14" s="1"/>
  <c r="H51" i="14"/>
  <c r="H53" i="14" s="1"/>
  <c r="G51" i="14"/>
  <c r="F51" i="14"/>
  <c r="E51" i="14"/>
  <c r="D51" i="14"/>
  <c r="C51" i="14"/>
  <c r="I50" i="14"/>
  <c r="J50" i="14" s="1"/>
  <c r="I49" i="14"/>
  <c r="J49" i="14" s="1"/>
  <c r="I48" i="14"/>
  <c r="J48" i="14" s="1"/>
  <c r="I47" i="14"/>
  <c r="J47" i="14" s="1"/>
  <c r="I46" i="14"/>
  <c r="J46" i="14" s="1"/>
  <c r="I45" i="14"/>
  <c r="J45" i="14" s="1"/>
  <c r="I44" i="14"/>
  <c r="G41" i="14"/>
  <c r="G42" i="14" s="1"/>
  <c r="F41" i="14"/>
  <c r="E41" i="14"/>
  <c r="E53" i="14" s="1"/>
  <c r="D41" i="14"/>
  <c r="C41" i="14"/>
  <c r="C53" i="14" s="1"/>
  <c r="I40" i="14"/>
  <c r="J40" i="14" s="1"/>
  <c r="I39" i="14"/>
  <c r="J39" i="14" s="1"/>
  <c r="I38" i="14"/>
  <c r="J38" i="14" s="1"/>
  <c r="I37" i="14"/>
  <c r="J37" i="14" s="1"/>
  <c r="I36" i="14"/>
  <c r="J36" i="14" s="1"/>
  <c r="I35" i="14"/>
  <c r="J35" i="14" s="1"/>
  <c r="I34" i="14"/>
  <c r="H31" i="14"/>
  <c r="G31" i="14"/>
  <c r="G32" i="14" s="1"/>
  <c r="F31" i="14"/>
  <c r="E31" i="14"/>
  <c r="D31" i="14"/>
  <c r="C31" i="14"/>
  <c r="I30" i="14"/>
  <c r="J30" i="14" s="1"/>
  <c r="J31" i="14" s="1"/>
  <c r="H27" i="14"/>
  <c r="G27" i="14"/>
  <c r="F27" i="14"/>
  <c r="E27" i="14"/>
  <c r="D27" i="14"/>
  <c r="C27" i="14"/>
  <c r="I26" i="14"/>
  <c r="J26" i="14" s="1"/>
  <c r="I25" i="14"/>
  <c r="J25" i="14" s="1"/>
  <c r="I24" i="14"/>
  <c r="J24" i="14" s="1"/>
  <c r="I23" i="14"/>
  <c r="J23" i="14" s="1"/>
  <c r="I22" i="14"/>
  <c r="J22" i="14" s="1"/>
  <c r="I21" i="14"/>
  <c r="J21" i="14" s="1"/>
  <c r="I20" i="14"/>
  <c r="J20" i="14" s="1"/>
  <c r="I19" i="14"/>
  <c r="J19" i="14" s="1"/>
  <c r="I18" i="14"/>
  <c r="J18" i="14" s="1"/>
  <c r="I17" i="14"/>
  <c r="J17" i="14" s="1"/>
  <c r="I16" i="14"/>
  <c r="J16" i="14" s="1"/>
  <c r="I15" i="14"/>
  <c r="J15" i="14" s="1"/>
  <c r="I14" i="14"/>
  <c r="J14" i="14" s="1"/>
  <c r="I13" i="14"/>
  <c r="J13" i="14" s="1"/>
  <c r="I12" i="14"/>
  <c r="J12" i="14" s="1"/>
  <c r="I11" i="14"/>
  <c r="H51" i="13"/>
  <c r="H53" i="13" s="1"/>
  <c r="G51" i="13"/>
  <c r="F51" i="13"/>
  <c r="E51" i="13"/>
  <c r="D51" i="13"/>
  <c r="C51" i="13"/>
  <c r="G41" i="13"/>
  <c r="G42" i="13" s="1"/>
  <c r="F41" i="13"/>
  <c r="E41" i="13"/>
  <c r="D41" i="13"/>
  <c r="C41" i="13"/>
  <c r="I39" i="13"/>
  <c r="J39" i="13" s="1"/>
  <c r="I46" i="13"/>
  <c r="J46" i="13" s="1"/>
  <c r="I47" i="13"/>
  <c r="J47" i="13" s="1"/>
  <c r="I48" i="13"/>
  <c r="J48" i="13" s="1"/>
  <c r="I49" i="13"/>
  <c r="E57" i="17" l="1"/>
  <c r="E34" i="16"/>
  <c r="E58" i="17"/>
  <c r="E62" i="17" s="1"/>
  <c r="E63" i="17" s="1"/>
  <c r="F56" i="17"/>
  <c r="F53" i="15"/>
  <c r="F55" i="15" s="1"/>
  <c r="F60" i="15" s="1"/>
  <c r="C56" i="16"/>
  <c r="C60" i="16" s="1"/>
  <c r="C61" i="16" s="1"/>
  <c r="G56" i="16"/>
  <c r="G60" i="16" s="1"/>
  <c r="G61" i="16" s="1"/>
  <c r="C54" i="16"/>
  <c r="G54" i="16"/>
  <c r="G55" i="16" s="1"/>
  <c r="F58" i="17"/>
  <c r="F62" i="17" s="1"/>
  <c r="J58" i="17"/>
  <c r="J62" i="17" s="1"/>
  <c r="C56" i="17"/>
  <c r="G56" i="17"/>
  <c r="H55" i="14"/>
  <c r="H60" i="14" s="1"/>
  <c r="I41" i="14"/>
  <c r="J41" i="14" s="1"/>
  <c r="D53" i="14"/>
  <c r="G52" i="14"/>
  <c r="G28" i="15"/>
  <c r="G54" i="15"/>
  <c r="G52" i="15"/>
  <c r="D56" i="16"/>
  <c r="D60" i="16" s="1"/>
  <c r="H56" i="16"/>
  <c r="H60" i="16" s="1"/>
  <c r="D54" i="16"/>
  <c r="H54" i="16"/>
  <c r="C58" i="17"/>
  <c r="C59" i="17" s="1"/>
  <c r="G58" i="17"/>
  <c r="G59" i="17" s="1"/>
  <c r="K33" i="17"/>
  <c r="D56" i="17"/>
  <c r="H56" i="17"/>
  <c r="E55" i="17"/>
  <c r="I56" i="17"/>
  <c r="K44" i="17"/>
  <c r="J56" i="17"/>
  <c r="I55" i="17"/>
  <c r="K54" i="17"/>
  <c r="I34" i="17"/>
  <c r="I58" i="17"/>
  <c r="K27" i="17"/>
  <c r="C62" i="17"/>
  <c r="C63" i="17" s="1"/>
  <c r="G62" i="17"/>
  <c r="G63" i="17" s="1"/>
  <c r="I62" i="17"/>
  <c r="L11" i="17"/>
  <c r="L27" i="17" s="1"/>
  <c r="E28" i="17"/>
  <c r="I28" i="17"/>
  <c r="L30" i="17"/>
  <c r="L33" i="17" s="1"/>
  <c r="L36" i="17"/>
  <c r="L44" i="17" s="1"/>
  <c r="E45" i="17"/>
  <c r="I45" i="17"/>
  <c r="L47" i="17"/>
  <c r="L54" i="17" s="1"/>
  <c r="C28" i="17"/>
  <c r="G28" i="17"/>
  <c r="C45" i="17"/>
  <c r="G45" i="17"/>
  <c r="K52" i="16"/>
  <c r="J54" i="16"/>
  <c r="I53" i="16"/>
  <c r="L52" i="16"/>
  <c r="K43" i="16"/>
  <c r="K54" i="16" s="1"/>
  <c r="I55" i="16"/>
  <c r="L43" i="16"/>
  <c r="K33" i="16"/>
  <c r="L30" i="16"/>
  <c r="L33" i="16" s="1"/>
  <c r="I34" i="16"/>
  <c r="K27" i="16"/>
  <c r="L27" i="16"/>
  <c r="I60" i="16"/>
  <c r="I61" i="16" s="1"/>
  <c r="I57" i="16"/>
  <c r="E60" i="16"/>
  <c r="E61" i="16" s="1"/>
  <c r="E57" i="16"/>
  <c r="E28" i="16"/>
  <c r="I28" i="16"/>
  <c r="E44" i="16"/>
  <c r="I44" i="16"/>
  <c r="C28" i="16"/>
  <c r="G28" i="16"/>
  <c r="C44" i="16"/>
  <c r="G44" i="16"/>
  <c r="I31" i="15"/>
  <c r="I27" i="14"/>
  <c r="I41" i="15"/>
  <c r="J41" i="15" s="1"/>
  <c r="G42" i="15"/>
  <c r="I51" i="14"/>
  <c r="J51" i="14" s="1"/>
  <c r="E55" i="15"/>
  <c r="E60" i="15" s="1"/>
  <c r="I51" i="15"/>
  <c r="J51" i="15" s="1"/>
  <c r="H55" i="15"/>
  <c r="H60" i="15" s="1"/>
  <c r="G32" i="15"/>
  <c r="C55" i="15"/>
  <c r="C60" i="15" s="1"/>
  <c r="D55" i="15"/>
  <c r="D60" i="15" s="1"/>
  <c r="J27" i="15"/>
  <c r="I27" i="15"/>
  <c r="G55" i="15"/>
  <c r="J44" i="15"/>
  <c r="J34" i="15"/>
  <c r="J11" i="14"/>
  <c r="J27" i="14" s="1"/>
  <c r="J44" i="14"/>
  <c r="C55" i="14"/>
  <c r="C60" i="14" s="1"/>
  <c r="F53" i="14"/>
  <c r="F55" i="14" s="1"/>
  <c r="F60" i="14" s="1"/>
  <c r="D55" i="14"/>
  <c r="D60" i="14" s="1"/>
  <c r="E55" i="14"/>
  <c r="E60" i="14" s="1"/>
  <c r="J34" i="14"/>
  <c r="G53" i="14"/>
  <c r="G54" i="14" s="1"/>
  <c r="G55" i="14"/>
  <c r="G56" i="14" s="1"/>
  <c r="I31" i="14"/>
  <c r="G28" i="14"/>
  <c r="G53" i="13"/>
  <c r="C53" i="13"/>
  <c r="D53" i="13"/>
  <c r="F53" i="13"/>
  <c r="E53" i="13"/>
  <c r="G52" i="13"/>
  <c r="E59" i="17" l="1"/>
  <c r="G57" i="16"/>
  <c r="C57" i="16"/>
  <c r="I63" i="17"/>
  <c r="I59" i="17"/>
  <c r="I57" i="17"/>
  <c r="G57" i="17"/>
  <c r="K56" i="16"/>
  <c r="K60" i="16" s="1"/>
  <c r="C57" i="17"/>
  <c r="C55" i="16"/>
  <c r="K58" i="17"/>
  <c r="K62" i="17" s="1"/>
  <c r="K56" i="17"/>
  <c r="L56" i="17"/>
  <c r="L58" i="17"/>
  <c r="L62" i="17" s="1"/>
  <c r="L54" i="16"/>
  <c r="L56" i="16"/>
  <c r="L60" i="16" s="1"/>
  <c r="G60" i="14"/>
  <c r="G61" i="14" s="1"/>
  <c r="I53" i="15"/>
  <c r="J53" i="15" s="1"/>
  <c r="I53" i="14"/>
  <c r="J53" i="14" s="1"/>
  <c r="G56" i="15"/>
  <c r="G60" i="15"/>
  <c r="G61" i="15" s="1"/>
  <c r="G67" i="13"/>
  <c r="I58" i="13"/>
  <c r="J58" i="13" s="1"/>
  <c r="I50" i="13"/>
  <c r="J49" i="13"/>
  <c r="I45" i="13"/>
  <c r="J45" i="13" s="1"/>
  <c r="I44" i="13"/>
  <c r="J44" i="13" s="1"/>
  <c r="I40" i="13"/>
  <c r="J40" i="13" s="1"/>
  <c r="I38" i="13"/>
  <c r="J38" i="13" s="1"/>
  <c r="I37" i="13"/>
  <c r="J37" i="13" s="1"/>
  <c r="I36" i="13"/>
  <c r="I35" i="13"/>
  <c r="J35" i="13" s="1"/>
  <c r="I34" i="13"/>
  <c r="J34" i="13" s="1"/>
  <c r="H31" i="13"/>
  <c r="G31" i="13"/>
  <c r="F31" i="13"/>
  <c r="E31" i="13"/>
  <c r="D31" i="13"/>
  <c r="C31" i="13"/>
  <c r="I30" i="13"/>
  <c r="J30" i="13" s="1"/>
  <c r="J31" i="13" s="1"/>
  <c r="H27" i="13"/>
  <c r="G27" i="13"/>
  <c r="F27" i="13"/>
  <c r="E27" i="13"/>
  <c r="D27" i="13"/>
  <c r="C27" i="13"/>
  <c r="I26" i="13"/>
  <c r="J26" i="13" s="1"/>
  <c r="I25" i="13"/>
  <c r="J25" i="13" s="1"/>
  <c r="I24" i="13"/>
  <c r="J24" i="13" s="1"/>
  <c r="I23" i="13"/>
  <c r="J23" i="13" s="1"/>
  <c r="I22" i="13"/>
  <c r="J22" i="13" s="1"/>
  <c r="I21" i="13"/>
  <c r="J21" i="13" s="1"/>
  <c r="I20" i="13"/>
  <c r="J20" i="13" s="1"/>
  <c r="I19" i="13"/>
  <c r="J19" i="13" s="1"/>
  <c r="I18" i="13"/>
  <c r="J18" i="13" s="1"/>
  <c r="I17" i="13"/>
  <c r="J17" i="13" s="1"/>
  <c r="I16" i="13"/>
  <c r="J16" i="13" s="1"/>
  <c r="I15" i="13"/>
  <c r="J15" i="13" s="1"/>
  <c r="I14" i="13"/>
  <c r="J14" i="13" s="1"/>
  <c r="I13" i="13"/>
  <c r="J13" i="13" s="1"/>
  <c r="I12" i="13"/>
  <c r="J12" i="13" s="1"/>
  <c r="I11" i="13"/>
  <c r="I55" i="14" l="1"/>
  <c r="I55" i="15"/>
  <c r="J55" i="15" s="1"/>
  <c r="J60" i="15" s="1"/>
  <c r="C55" i="13"/>
  <c r="C60" i="13" s="1"/>
  <c r="J36" i="13"/>
  <c r="I41" i="13"/>
  <c r="J41" i="13" s="1"/>
  <c r="J50" i="13"/>
  <c r="I51" i="13"/>
  <c r="E55" i="13"/>
  <c r="E60" i="13" s="1"/>
  <c r="G55" i="13"/>
  <c r="G60" i="13" s="1"/>
  <c r="F55" i="13"/>
  <c r="F60" i="13" s="1"/>
  <c r="D55" i="13"/>
  <c r="D60" i="13" s="1"/>
  <c r="I27" i="13"/>
  <c r="H55" i="13"/>
  <c r="H60" i="13" s="1"/>
  <c r="J11" i="13"/>
  <c r="G32" i="13"/>
  <c r="J27" i="13"/>
  <c r="G28" i="13"/>
  <c r="G54" i="13"/>
  <c r="I31" i="13"/>
  <c r="I60" i="15" l="1"/>
  <c r="J55" i="14"/>
  <c r="J60" i="14" s="1"/>
  <c r="I60" i="14"/>
  <c r="I53" i="13"/>
  <c r="J53" i="13" s="1"/>
  <c r="J51" i="13"/>
  <c r="I55" i="13"/>
  <c r="J55" i="13" s="1"/>
  <c r="J60" i="13" s="1"/>
  <c r="G61" i="13"/>
  <c r="G56" i="13"/>
  <c r="I60" i="13" l="1"/>
</calcChain>
</file>

<file path=xl/sharedStrings.xml><?xml version="1.0" encoding="utf-8"?>
<sst xmlns="http://schemas.openxmlformats.org/spreadsheetml/2006/main" count="406" uniqueCount="109">
  <si>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 Technikum  -  </t>
    </r>
    <r>
      <rPr>
        <sz val="11"/>
        <rFont val="Arial"/>
        <family val="2"/>
        <charset val="238"/>
      </rPr>
      <t>4-letni cykl nauczania</t>
    </r>
    <r>
      <rPr>
        <b/>
        <sz val="11"/>
        <rFont val="Arial"/>
        <family val="2"/>
        <charset val="238"/>
      </rPr>
      <t xml:space="preserve"> (do celów obliczeniowych przyjęto 30 tyg)</t>
    </r>
  </si>
  <si>
    <t>Podbudowa programowa: gimnazjum</t>
  </si>
  <si>
    <t>Lp.</t>
  </si>
  <si>
    <t>Obowiązkowe zajęcia edukacyjne</t>
  </si>
  <si>
    <t>Klasa</t>
  </si>
  <si>
    <t>W czteroletnim cyklu kształcenia</t>
  </si>
  <si>
    <t>I</t>
  </si>
  <si>
    <t>II</t>
  </si>
  <si>
    <t>III</t>
  </si>
  <si>
    <t>IV</t>
  </si>
  <si>
    <t>I S</t>
  </si>
  <si>
    <t>II S</t>
  </si>
  <si>
    <t>Liczba godzin tyg.</t>
  </si>
  <si>
    <t xml:space="preserve">Liczba godzin </t>
  </si>
  <si>
    <t>Przedmioty ogólnokształcące</t>
  </si>
  <si>
    <t>Język polski</t>
  </si>
  <si>
    <t>Wiedza o kulturze</t>
  </si>
  <si>
    <t>Historia</t>
  </si>
  <si>
    <t>Wiedza o społeczeństwie</t>
  </si>
  <si>
    <t>Podstawy przedsiębiorczości</t>
  </si>
  <si>
    <t>Geografia</t>
  </si>
  <si>
    <t>Biologia</t>
  </si>
  <si>
    <t>Chemia</t>
  </si>
  <si>
    <t>Fizyka</t>
  </si>
  <si>
    <t>Informatyka</t>
  </si>
  <si>
    <t>Wychowanie fizyczne</t>
  </si>
  <si>
    <t>Edukacja dla bezpieczeństwa</t>
  </si>
  <si>
    <t>Zajęcia z wychowawcą</t>
  </si>
  <si>
    <t xml:space="preserve">Łączna liczba godzin  </t>
  </si>
  <si>
    <t xml:space="preserve">Przedmioty realizowane w zakresie rozszerzonym oraz uzupełniające </t>
  </si>
  <si>
    <t>Historia i społeczeczeństwo - przedm. uzupełniający</t>
  </si>
  <si>
    <t>Łączna liczba godzin</t>
  </si>
  <si>
    <t>Przedmioty w kształceniu zawodowym teoretycznym</t>
  </si>
  <si>
    <t>Przedmioty w kształceniu zawodowym praktycznym</t>
  </si>
  <si>
    <t>Łączna liczba godzin kształcenia zawodowego</t>
  </si>
  <si>
    <t>Tygodniowy wymiar godzin obowiązkowych zajęć edukacyjnych</t>
  </si>
  <si>
    <t>Łączna tygodniowa liczba godzin w szkole</t>
  </si>
  <si>
    <t>Minimalny wymiar praktyk zawodowych</t>
  </si>
  <si>
    <t>tyg.</t>
  </si>
  <si>
    <t>godz.</t>
  </si>
  <si>
    <t>kl. III - zgodnie z podstawą programową</t>
  </si>
  <si>
    <t xml:space="preserve">Razem </t>
  </si>
  <si>
    <t>Matematyka</t>
  </si>
  <si>
    <t>Systemy operacyjne</t>
  </si>
  <si>
    <t>Urządzenia techniki komputerowej</t>
  </si>
  <si>
    <t>Sieci komputerowe</t>
  </si>
  <si>
    <t>Witryny i aplikacje internetowe</t>
  </si>
  <si>
    <t>Systemy baz danych</t>
  </si>
  <si>
    <t>Diagnostyka i naprawa urządzeń techniki komputerowej</t>
  </si>
  <si>
    <t>Administracja sieciowymi systemami operacyjnymi</t>
  </si>
  <si>
    <t>Projektowanie i montaż lokalnych sieci komputerowych</t>
  </si>
  <si>
    <t>Administracja bazami danych</t>
  </si>
  <si>
    <t>Programowanie aplikacji internetowych</t>
  </si>
  <si>
    <t>Język angielski zawodowy w branży informatycznej</t>
  </si>
  <si>
    <t>Wychowanie do życia w rodzinie</t>
  </si>
  <si>
    <t xml:space="preserve">Religia/etyka </t>
  </si>
  <si>
    <t>Matematyka*</t>
  </si>
  <si>
    <r>
      <t xml:space="preserve">Kwalifikacja: K1 </t>
    </r>
    <r>
      <rPr>
        <sz val="11"/>
        <rFont val="Arial"/>
        <family val="2"/>
        <charset val="238"/>
      </rPr>
      <t>Montaż i eksploatacja systemów komputerowych, urządzeń peryferyjnych i sieci (EE.8.)</t>
    </r>
  </si>
  <si>
    <r>
      <t xml:space="preserve">Kwalifikacja: K2 </t>
    </r>
    <r>
      <rPr>
        <sz val="11"/>
        <rFont val="Arial"/>
        <family val="2"/>
        <charset val="238"/>
      </rPr>
      <t>Programowanie, tworzenie i administrowanie stronami internetowymi i bazami danych (EE.9)</t>
    </r>
  </si>
  <si>
    <t>Język angielski</t>
  </si>
  <si>
    <t>kl. II- zgodnie z podstawą programową</t>
  </si>
  <si>
    <t>PRAKTYKA ZAWODOWA**</t>
  </si>
  <si>
    <t xml:space="preserve"> Język niemiecki</t>
  </si>
  <si>
    <t>Egzamin potwierdzający pierwszą kwalifikację (K1) odbywa się pod koniec II semestru klasy III.</t>
  </si>
  <si>
    <t>Działalność gospodarcza w branży informatycznej</t>
  </si>
  <si>
    <r>
      <t xml:space="preserve">Kwalifikacja: INF.03. </t>
    </r>
    <r>
      <rPr>
        <sz val="11"/>
        <rFont val="Arial"/>
        <family val="2"/>
        <charset val="238"/>
      </rPr>
      <t>Tworzenie i administrowanie stronami i aplikacjami internetowymi oraz bazami danych</t>
    </r>
  </si>
  <si>
    <r>
      <t xml:space="preserve">Kwalifikacja: INF.02. </t>
    </r>
    <r>
      <rPr>
        <sz val="11"/>
        <rFont val="Arial"/>
        <family val="2"/>
        <charset val="238"/>
      </rPr>
      <t>Administracja i eksploatacja systemów komputerowych, urządzeń peryferyjnych i lokalnych sieci komputerowych.</t>
    </r>
  </si>
  <si>
    <t>Egzamin potwierdzający pierwszą kwalifikację (INF.02.) odbywa się pod koniec  klasy III.</t>
  </si>
  <si>
    <t>Urządzenia techniki komputerowej i zasady bezpieczeństwa i higieny pracy</t>
  </si>
  <si>
    <t xml:space="preserve">Język angielski zawodowy </t>
  </si>
  <si>
    <t>V</t>
  </si>
  <si>
    <t>Podbudowa programowa: szkoła podstawowa</t>
  </si>
  <si>
    <t>W pięcioletnim cyklu kształcenia</t>
  </si>
  <si>
    <t>Język niemiecki</t>
  </si>
  <si>
    <t>Plastyka</t>
  </si>
  <si>
    <t>Doradztwo zawodowe**</t>
  </si>
  <si>
    <t>5r</t>
  </si>
  <si>
    <t>kl. III- zgodnie z podstawą programową</t>
  </si>
  <si>
    <t>tyg</t>
  </si>
  <si>
    <t>kl. IV - zgodnie z podstawą programową</t>
  </si>
  <si>
    <t xml:space="preserve">Działalność gospodarcza </t>
  </si>
  <si>
    <t>**Doradztwo zawodowe - minimalny wymiar godzin w pięcioletnim okresie nauczania -10 godzin: w klasie II- 5 godzin rocznie, w klasie III - 5 godzin rocznie</t>
  </si>
  <si>
    <t xml:space="preserve">Przedmioty w kształceniu zawodowym </t>
  </si>
  <si>
    <t xml:space="preserve">Przedmioty realizowane w zakresie rozszerzonym  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</si>
  <si>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 Technikum  -  </t>
    </r>
    <r>
      <rPr>
        <sz val="11"/>
        <rFont val="Arial"/>
        <family val="2"/>
        <charset val="238"/>
      </rPr>
      <t>5-letni cykl nauczania</t>
    </r>
    <r>
      <rPr>
        <b/>
        <sz val="11"/>
        <rFont val="Arial"/>
        <family val="2"/>
        <charset val="238"/>
      </rPr>
      <t xml:space="preserve"> (do celów obliczeniowych przyjęto 30 tyg)</t>
    </r>
  </si>
  <si>
    <t>Egzamin potwierdzający drugą kwalifikację (INF.03.) odbywa się pod koniec I semestru klasy V.</t>
  </si>
  <si>
    <t>14r</t>
  </si>
  <si>
    <r>
      <t>Zawód:</t>
    </r>
    <r>
      <rPr>
        <b/>
        <sz val="11"/>
        <rFont val="Arial"/>
        <family val="2"/>
        <charset val="238"/>
      </rPr>
      <t xml:space="preserve"> technik informatyk;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351203                                                                                        cykl nauczania 2019/2020 - 2022/2023</t>
    </r>
  </si>
  <si>
    <r>
      <t xml:space="preserve">Budowa i konfiguracja sieci komuterowych (CISKO) </t>
    </r>
    <r>
      <rPr>
        <b/>
        <sz val="11"/>
        <color theme="1"/>
        <rFont val="Arial"/>
        <family val="2"/>
        <charset val="238"/>
      </rPr>
      <t>DUZ</t>
    </r>
  </si>
  <si>
    <r>
      <t>Serwis urządzeń techniki komputrowej (IT Essentials)</t>
    </r>
    <r>
      <rPr>
        <b/>
        <sz val="11"/>
        <color theme="1"/>
        <rFont val="Arial"/>
        <family val="2"/>
        <charset val="238"/>
      </rPr>
      <t xml:space="preserve"> DUZ</t>
    </r>
  </si>
  <si>
    <r>
      <t xml:space="preserve">Grafika 3D i wydruk 3D </t>
    </r>
    <r>
      <rPr>
        <b/>
        <sz val="11"/>
        <color theme="1"/>
        <rFont val="Arial"/>
        <family val="2"/>
        <charset val="238"/>
      </rPr>
      <t>DUZ</t>
    </r>
  </si>
  <si>
    <t>Liczba godzin</t>
  </si>
  <si>
    <t>Przedmioty realizowane w formie zajęć praktycznych</t>
  </si>
  <si>
    <t xml:space="preserve">*w szkolnym planie uwzględnino  godziny do dyspozycji dyrektora szkoły w wymiarze 3 godziny tygodniowo w  w czteroletnim cyklu nauczania cyklu nauczania - przeznaczone na matematykę- zajęcia doskonalające i rozwijące umiejętności;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</si>
  <si>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*w szkolnym planie uwzględnino  godziny do dyspozycji dyrektora szkoły w wymiarze 3 godziny tygodniowo w  w czteroletnim cyklu nauczania cyklu nauczania - przeznaczone na matematykę- zajęcia doskonalające i rozwijące umiejętności;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* dotyczy praktyk zawodowych realizowanych w wymiarze ponad 4 tygodnie</t>
  </si>
  <si>
    <t>*w tygodniowym rozkładzie uwzględnino  godziny do dyspozycji dyrektora szkoły w wymiarze 4 godziny tygodniowo w pięcioletnim cyklu nauczania - przeznaczone na matematykę.</t>
  </si>
  <si>
    <r>
      <t xml:space="preserve">Historia i społeczeczeństwo - </t>
    </r>
    <r>
      <rPr>
        <sz val="10"/>
        <color theme="1"/>
        <rFont val="Arial"/>
        <family val="2"/>
        <charset val="238"/>
      </rPr>
      <t>przedm. uzupełniający</t>
    </r>
  </si>
  <si>
    <t>Powiatowe Centrum Kształcenia Zawodowego i Ustawicznego w Pucku</t>
  </si>
  <si>
    <r>
      <t>Zawód:</t>
    </r>
    <r>
      <rPr>
        <b/>
        <sz val="11"/>
        <rFont val="Arial"/>
        <family val="2"/>
        <charset val="238"/>
      </rPr>
      <t xml:space="preserve"> technik informatyk;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351203                                                                                                     cykl nauczania 2020/2021 - 2024/2025</t>
    </r>
  </si>
  <si>
    <t>TYGODNIOWY ROZKŁAD ZAJĘĆ         Rok szkolny 2021/2022                                      Klasa 2 TI</t>
  </si>
  <si>
    <r>
      <t>Zawód:</t>
    </r>
    <r>
      <rPr>
        <b/>
        <sz val="11"/>
        <rFont val="Arial"/>
        <family val="2"/>
        <charset val="238"/>
      </rPr>
      <t xml:space="preserve"> technik informatyk;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351203                                                                                                     cykl nauczania 2021/2022 - 2025/2026</t>
    </r>
  </si>
  <si>
    <t>TYGODNIOWY ROZKŁAD ZAJĘĆ         Rok szkolny 2021/2022                                     Klasa 3Ip  (3TI*P)</t>
  </si>
  <si>
    <r>
      <t>Zawód:</t>
    </r>
    <r>
      <rPr>
        <b/>
        <sz val="11"/>
        <rFont val="Arial"/>
        <family val="2"/>
        <charset val="238"/>
      </rPr>
      <t xml:space="preserve"> technik informatyk;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351203                                                                                                cykl nauczania 2019/2020 - 2023/2024</t>
    </r>
  </si>
  <si>
    <t>SZKOLNY PLAN NAUCZANIA          Rok szkolny 2021/2022                                      Klasa 3Ig  (3TI*G)</t>
  </si>
  <si>
    <t>SZKOLNY PLAN NAUCZANIA          Rok szkolny 2021/2022                                    Klasa 4Ig  (4TI*G)</t>
  </si>
  <si>
    <r>
      <t>Zawód:</t>
    </r>
    <r>
      <rPr>
        <b/>
        <sz val="11"/>
        <rFont val="Arial"/>
        <family val="2"/>
        <charset val="238"/>
      </rPr>
      <t xml:space="preserve"> technik informatyk;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351203                                                                                     cykl nauczania 2018/2019 - 2021/2022</t>
    </r>
  </si>
  <si>
    <t>Egzamin potwierdzający drugą kwalifikację (K2) odbywa się po zakończeniu II semestru klasy IV.</t>
  </si>
  <si>
    <t>Egzamin potwierdzający drugą kwalifikację (INF.03.) odbywa się pod koniec I semestru klasy IV.</t>
  </si>
  <si>
    <t>TYGODNIOWY ROZKŁAD ZAJĘĆ         Rok szkolny 2021/2022                                      Klasa 1TI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</si>
</sst>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185">
    <xf numFmtId="0" fontId="0" fillId="0" borderId="0" xfId="0"/>
    <xf numFmtId="0" fontId="0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13" xfId="0" applyFont="1" applyFill="1" applyBorder="1"/>
    <xf numFmtId="0" fontId="6" fillId="0" borderId="0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90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/>
    </xf>
    <xf numFmtId="0" fontId="4" fillId="3" borderId="2" xfId="0" applyFont="1" applyFill="1" applyBorder="1" applyAlignment="1">
      <alignment horizontal="center" vertical="center" textRotation="90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center"/>
    </xf>
    <xf numFmtId="0" fontId="6" fillId="0" borderId="1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13" zoomScaleNormal="100" workbookViewId="0">
      <selection activeCell="A68" sqref="A68:L68"/>
    </sheetView>
  </sheetViews>
  <sheetFormatPr defaultRowHeight="14.5" x14ac:dyDescent="0.35"/>
  <cols>
    <col min="1" max="1" width="4.54296875" customWidth="1"/>
    <col min="2" max="2" width="48.453125" customWidth="1"/>
    <col min="3" max="3" width="6" customWidth="1"/>
    <col min="4" max="4" width="6.36328125" customWidth="1"/>
    <col min="5" max="5" width="6.6328125" customWidth="1"/>
    <col min="6" max="6" width="5.90625" customWidth="1"/>
    <col min="7" max="7" width="6.08984375" customWidth="1"/>
    <col min="8" max="8" width="6.54296875" customWidth="1"/>
    <col min="9" max="9" width="6.08984375" customWidth="1"/>
    <col min="10" max="10" width="6.36328125" customWidth="1"/>
    <col min="11" max="11" width="11.90625" customWidth="1"/>
    <col min="12" max="12" width="16.54296875" customWidth="1"/>
  </cols>
  <sheetData>
    <row r="1" spans="1:12" ht="18" x14ac:dyDescent="0.35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x14ac:dyDescent="0.3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35">
      <c r="A3" s="126" t="s">
        <v>105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5">
      <c r="A4" s="126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5">
      <c r="A5" s="127" t="s">
        <v>57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x14ac:dyDescent="0.35">
      <c r="A6" s="124" t="s">
        <v>58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21" customHeight="1" x14ac:dyDescent="0.35">
      <c r="A7" s="118" t="s">
        <v>2</v>
      </c>
      <c r="B7" s="118" t="s">
        <v>3</v>
      </c>
      <c r="C7" s="120" t="s">
        <v>4</v>
      </c>
      <c r="D7" s="120"/>
      <c r="E7" s="120"/>
      <c r="F7" s="120"/>
      <c r="G7" s="120"/>
      <c r="H7" s="120"/>
      <c r="I7" s="120"/>
      <c r="J7" s="120"/>
      <c r="K7" s="121" t="s">
        <v>5</v>
      </c>
      <c r="L7" s="121"/>
    </row>
    <row r="8" spans="1:12" ht="18.649999999999999" customHeight="1" x14ac:dyDescent="0.35">
      <c r="A8" s="118"/>
      <c r="B8" s="118"/>
      <c r="C8" s="122" t="s">
        <v>6</v>
      </c>
      <c r="D8" s="122"/>
      <c r="E8" s="122" t="s">
        <v>7</v>
      </c>
      <c r="F8" s="122"/>
      <c r="G8" s="122" t="s">
        <v>8</v>
      </c>
      <c r="H8" s="122"/>
      <c r="I8" s="123" t="s">
        <v>9</v>
      </c>
      <c r="J8" s="123"/>
      <c r="K8" s="121"/>
      <c r="L8" s="121"/>
    </row>
    <row r="9" spans="1:12" ht="26" x14ac:dyDescent="0.35">
      <c r="A9" s="119"/>
      <c r="B9" s="119"/>
      <c r="C9" s="41" t="s">
        <v>10</v>
      </c>
      <c r="D9" s="41" t="s">
        <v>11</v>
      </c>
      <c r="E9" s="41" t="s">
        <v>10</v>
      </c>
      <c r="F9" s="41" t="s">
        <v>11</v>
      </c>
      <c r="G9" s="41" t="s">
        <v>10</v>
      </c>
      <c r="H9" s="41" t="s">
        <v>11</v>
      </c>
      <c r="I9" s="42" t="s">
        <v>10</v>
      </c>
      <c r="J9" s="42" t="s">
        <v>11</v>
      </c>
      <c r="K9" s="2" t="s">
        <v>12</v>
      </c>
      <c r="L9" s="2" t="s">
        <v>13</v>
      </c>
    </row>
    <row r="10" spans="1:12" ht="18.75" customHeight="1" x14ac:dyDescent="0.35">
      <c r="A10" s="107" t="s">
        <v>14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9"/>
    </row>
    <row r="11" spans="1:12" ht="16.5" customHeight="1" x14ac:dyDescent="0.35">
      <c r="A11" s="5">
        <v>1</v>
      </c>
      <c r="B11" s="6" t="s">
        <v>15</v>
      </c>
      <c r="C11" s="7">
        <v>3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34">
        <v>3</v>
      </c>
      <c r="J11" s="34">
        <v>3</v>
      </c>
      <c r="K11" s="53">
        <f>SUM(C11:J11)/2</f>
        <v>12</v>
      </c>
      <c r="L11" s="53">
        <f>K11*30</f>
        <v>360</v>
      </c>
    </row>
    <row r="12" spans="1:12" ht="18" customHeight="1" x14ac:dyDescent="0.35">
      <c r="A12" s="54">
        <v>2</v>
      </c>
      <c r="B12" s="11" t="s">
        <v>59</v>
      </c>
      <c r="C12" s="12">
        <v>2</v>
      </c>
      <c r="D12" s="12">
        <v>2</v>
      </c>
      <c r="E12" s="12">
        <v>2</v>
      </c>
      <c r="F12" s="12">
        <v>2</v>
      </c>
      <c r="G12" s="12">
        <v>3</v>
      </c>
      <c r="H12" s="12">
        <v>3</v>
      </c>
      <c r="I12" s="35">
        <v>3</v>
      </c>
      <c r="J12" s="35">
        <v>3</v>
      </c>
      <c r="K12" s="50">
        <f t="shared" ref="K12:K26" si="0">SUM(C12:J12)/2</f>
        <v>10</v>
      </c>
      <c r="L12" s="50">
        <f t="shared" ref="L12:L26" si="1">K12*30</f>
        <v>300</v>
      </c>
    </row>
    <row r="13" spans="1:12" ht="15" customHeight="1" x14ac:dyDescent="0.35">
      <c r="A13" s="54">
        <v>3</v>
      </c>
      <c r="B13" s="11" t="s">
        <v>62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35">
        <v>2</v>
      </c>
      <c r="J13" s="35">
        <v>2</v>
      </c>
      <c r="K13" s="50">
        <f t="shared" si="0"/>
        <v>5</v>
      </c>
      <c r="L13" s="50">
        <f t="shared" si="1"/>
        <v>150</v>
      </c>
    </row>
    <row r="14" spans="1:12" x14ac:dyDescent="0.35">
      <c r="A14" s="54">
        <v>4</v>
      </c>
      <c r="B14" s="11" t="s">
        <v>16</v>
      </c>
      <c r="C14" s="12"/>
      <c r="D14" s="12"/>
      <c r="E14" s="12">
        <v>1</v>
      </c>
      <c r="F14" s="12">
        <v>1</v>
      </c>
      <c r="G14" s="12"/>
      <c r="H14" s="12"/>
      <c r="I14" s="35"/>
      <c r="J14" s="35"/>
      <c r="K14" s="50">
        <f t="shared" si="0"/>
        <v>1</v>
      </c>
      <c r="L14" s="50">
        <f t="shared" si="1"/>
        <v>30</v>
      </c>
    </row>
    <row r="15" spans="1:12" ht="14.4" customHeight="1" x14ac:dyDescent="0.35">
      <c r="A15" s="54">
        <v>5</v>
      </c>
      <c r="B15" s="11" t="s">
        <v>17</v>
      </c>
      <c r="C15" s="12">
        <v>2</v>
      </c>
      <c r="D15" s="12">
        <v>2</v>
      </c>
      <c r="E15" s="12"/>
      <c r="F15" s="12"/>
      <c r="G15" s="12"/>
      <c r="H15" s="12"/>
      <c r="I15" s="35"/>
      <c r="J15" s="35"/>
      <c r="K15" s="50">
        <f t="shared" si="0"/>
        <v>2</v>
      </c>
      <c r="L15" s="50">
        <f t="shared" si="1"/>
        <v>60</v>
      </c>
    </row>
    <row r="16" spans="1:12" ht="15" customHeight="1" x14ac:dyDescent="0.35">
      <c r="A16" s="54">
        <v>6</v>
      </c>
      <c r="B16" s="11" t="s">
        <v>18</v>
      </c>
      <c r="C16" s="12">
        <v>1</v>
      </c>
      <c r="D16" s="12">
        <v>1</v>
      </c>
      <c r="E16" s="12"/>
      <c r="F16" s="12"/>
      <c r="G16" s="12"/>
      <c r="H16" s="12"/>
      <c r="I16" s="35"/>
      <c r="J16" s="35"/>
      <c r="K16" s="50">
        <f t="shared" si="0"/>
        <v>1</v>
      </c>
      <c r="L16" s="50">
        <f t="shared" si="1"/>
        <v>30</v>
      </c>
    </row>
    <row r="17" spans="1:12" ht="14.25" customHeight="1" x14ac:dyDescent="0.35">
      <c r="A17" s="54">
        <v>7</v>
      </c>
      <c r="B17" s="11" t="s">
        <v>19</v>
      </c>
      <c r="C17" s="12">
        <v>1</v>
      </c>
      <c r="D17" s="12">
        <v>1</v>
      </c>
      <c r="E17" s="12">
        <v>1</v>
      </c>
      <c r="F17" s="12">
        <v>1</v>
      </c>
      <c r="G17" s="12"/>
      <c r="H17" s="12"/>
      <c r="I17" s="35"/>
      <c r="J17" s="35"/>
      <c r="K17" s="50">
        <f t="shared" si="0"/>
        <v>2</v>
      </c>
      <c r="L17" s="50">
        <f t="shared" si="1"/>
        <v>60</v>
      </c>
    </row>
    <row r="18" spans="1:12" ht="13.5" customHeight="1" x14ac:dyDescent="0.35">
      <c r="A18" s="54">
        <v>8</v>
      </c>
      <c r="B18" s="11" t="s">
        <v>20</v>
      </c>
      <c r="C18" s="12">
        <v>1</v>
      </c>
      <c r="D18" s="12">
        <v>1</v>
      </c>
      <c r="E18" s="12"/>
      <c r="F18" s="12"/>
      <c r="G18" s="12"/>
      <c r="H18" s="12"/>
      <c r="I18" s="35"/>
      <c r="J18" s="35"/>
      <c r="K18" s="50">
        <f t="shared" si="0"/>
        <v>1</v>
      </c>
      <c r="L18" s="50">
        <f t="shared" si="1"/>
        <v>30</v>
      </c>
    </row>
    <row r="19" spans="1:12" x14ac:dyDescent="0.35">
      <c r="A19" s="54">
        <v>9</v>
      </c>
      <c r="B19" s="11" t="s">
        <v>21</v>
      </c>
      <c r="C19" s="12">
        <v>1</v>
      </c>
      <c r="D19" s="12">
        <v>1</v>
      </c>
      <c r="E19" s="12"/>
      <c r="F19" s="12"/>
      <c r="G19" s="12"/>
      <c r="H19" s="12"/>
      <c r="I19" s="35"/>
      <c r="J19" s="35"/>
      <c r="K19" s="50">
        <f t="shared" si="0"/>
        <v>1</v>
      </c>
      <c r="L19" s="50">
        <f t="shared" si="1"/>
        <v>30</v>
      </c>
    </row>
    <row r="20" spans="1:12" x14ac:dyDescent="0.35">
      <c r="A20" s="54">
        <v>10</v>
      </c>
      <c r="B20" s="11" t="s">
        <v>22</v>
      </c>
      <c r="C20" s="12">
        <v>1</v>
      </c>
      <c r="D20" s="12">
        <v>1</v>
      </c>
      <c r="E20" s="12"/>
      <c r="F20" s="12"/>
      <c r="G20" s="12"/>
      <c r="H20" s="12"/>
      <c r="I20" s="35"/>
      <c r="J20" s="35"/>
      <c r="K20" s="50">
        <f t="shared" si="0"/>
        <v>1</v>
      </c>
      <c r="L20" s="50">
        <f t="shared" si="1"/>
        <v>30</v>
      </c>
    </row>
    <row r="21" spans="1:12" ht="16.5" customHeight="1" x14ac:dyDescent="0.35">
      <c r="A21" s="54">
        <v>11</v>
      </c>
      <c r="B21" s="11" t="s">
        <v>23</v>
      </c>
      <c r="C21" s="12">
        <v>1</v>
      </c>
      <c r="D21" s="12">
        <v>1</v>
      </c>
      <c r="E21" s="12"/>
      <c r="F21" s="12"/>
      <c r="G21" s="12"/>
      <c r="H21" s="12"/>
      <c r="I21" s="35"/>
      <c r="J21" s="35"/>
      <c r="K21" s="50">
        <f t="shared" si="0"/>
        <v>1</v>
      </c>
      <c r="L21" s="50">
        <f t="shared" si="1"/>
        <v>30</v>
      </c>
    </row>
    <row r="22" spans="1:12" ht="17.25" customHeight="1" x14ac:dyDescent="0.35">
      <c r="A22" s="54">
        <v>12</v>
      </c>
      <c r="B22" s="11" t="s">
        <v>56</v>
      </c>
      <c r="C22" s="12">
        <v>3</v>
      </c>
      <c r="D22" s="12">
        <v>3</v>
      </c>
      <c r="E22" s="12">
        <v>2</v>
      </c>
      <c r="F22" s="12">
        <v>2</v>
      </c>
      <c r="G22" s="12">
        <v>4</v>
      </c>
      <c r="H22" s="12">
        <v>4</v>
      </c>
      <c r="I22" s="35">
        <v>4</v>
      </c>
      <c r="J22" s="35">
        <v>4</v>
      </c>
      <c r="K22" s="50">
        <f t="shared" si="0"/>
        <v>13</v>
      </c>
      <c r="L22" s="50">
        <f t="shared" si="1"/>
        <v>390</v>
      </c>
    </row>
    <row r="23" spans="1:12" ht="14.25" customHeight="1" x14ac:dyDescent="0.35">
      <c r="A23" s="54">
        <v>13</v>
      </c>
      <c r="B23" s="11" t="s">
        <v>24</v>
      </c>
      <c r="C23" s="12">
        <v>1</v>
      </c>
      <c r="D23" s="12">
        <v>1</v>
      </c>
      <c r="E23" s="12"/>
      <c r="F23" s="12"/>
      <c r="G23" s="12"/>
      <c r="H23" s="12"/>
      <c r="I23" s="35"/>
      <c r="J23" s="35"/>
      <c r="K23" s="50">
        <f t="shared" si="0"/>
        <v>1</v>
      </c>
      <c r="L23" s="50">
        <f t="shared" si="1"/>
        <v>30</v>
      </c>
    </row>
    <row r="24" spans="1:12" ht="15" customHeight="1" x14ac:dyDescent="0.35">
      <c r="A24" s="54">
        <v>14</v>
      </c>
      <c r="B24" s="11" t="s">
        <v>25</v>
      </c>
      <c r="C24" s="12">
        <v>3</v>
      </c>
      <c r="D24" s="12">
        <v>3</v>
      </c>
      <c r="E24" s="12">
        <v>3</v>
      </c>
      <c r="F24" s="12">
        <v>3</v>
      </c>
      <c r="G24" s="12">
        <v>3</v>
      </c>
      <c r="H24" s="12">
        <v>3</v>
      </c>
      <c r="I24" s="35">
        <v>3</v>
      </c>
      <c r="J24" s="35">
        <v>3</v>
      </c>
      <c r="K24" s="50">
        <f t="shared" si="0"/>
        <v>12</v>
      </c>
      <c r="L24" s="50">
        <f t="shared" si="1"/>
        <v>360</v>
      </c>
    </row>
    <row r="25" spans="1:12" ht="15" customHeight="1" x14ac:dyDescent="0.35">
      <c r="A25" s="54">
        <v>15</v>
      </c>
      <c r="B25" s="11" t="s">
        <v>26</v>
      </c>
      <c r="C25" s="12">
        <v>1</v>
      </c>
      <c r="D25" s="12">
        <v>1</v>
      </c>
      <c r="E25" s="12"/>
      <c r="F25" s="12"/>
      <c r="G25" s="12"/>
      <c r="H25" s="12"/>
      <c r="I25" s="35"/>
      <c r="J25" s="35"/>
      <c r="K25" s="50">
        <f t="shared" si="0"/>
        <v>1</v>
      </c>
      <c r="L25" s="50">
        <f t="shared" si="1"/>
        <v>30</v>
      </c>
    </row>
    <row r="26" spans="1:12" ht="15" customHeight="1" x14ac:dyDescent="0.35">
      <c r="A26" s="54">
        <v>16</v>
      </c>
      <c r="B26" s="11" t="s">
        <v>27</v>
      </c>
      <c r="C26" s="12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35">
        <v>1</v>
      </c>
      <c r="J26" s="35">
        <v>1</v>
      </c>
      <c r="K26" s="50">
        <f t="shared" si="0"/>
        <v>4</v>
      </c>
      <c r="L26" s="50">
        <f t="shared" si="1"/>
        <v>120</v>
      </c>
    </row>
    <row r="27" spans="1:12" x14ac:dyDescent="0.35">
      <c r="A27" s="114" t="s">
        <v>28</v>
      </c>
      <c r="B27" s="115"/>
      <c r="C27" s="51">
        <f>SUM(C11:C26)</f>
        <v>23</v>
      </c>
      <c r="D27" s="51">
        <f t="shared" ref="D27:K27" si="2">SUM(D11:D26)</f>
        <v>23</v>
      </c>
      <c r="E27" s="51">
        <f t="shared" si="2"/>
        <v>14</v>
      </c>
      <c r="F27" s="51">
        <f t="shared" si="2"/>
        <v>14</v>
      </c>
      <c r="G27" s="51">
        <f t="shared" si="2"/>
        <v>15</v>
      </c>
      <c r="H27" s="51">
        <f t="shared" si="2"/>
        <v>15</v>
      </c>
      <c r="I27" s="52">
        <f t="shared" si="2"/>
        <v>16</v>
      </c>
      <c r="J27" s="52">
        <f t="shared" si="2"/>
        <v>16</v>
      </c>
      <c r="K27" s="61">
        <f t="shared" si="2"/>
        <v>68</v>
      </c>
      <c r="L27" s="61">
        <f>SUM(L11:L26)</f>
        <v>2040</v>
      </c>
    </row>
    <row r="28" spans="1:12" x14ac:dyDescent="0.35">
      <c r="A28" s="116"/>
      <c r="B28" s="117"/>
      <c r="C28" s="112">
        <f>(C27+D27)/2</f>
        <v>23</v>
      </c>
      <c r="D28" s="112"/>
      <c r="E28" s="112">
        <f>(E27+F27)/2</f>
        <v>14</v>
      </c>
      <c r="F28" s="112"/>
      <c r="G28" s="112">
        <f>(G27+H27)/2</f>
        <v>15</v>
      </c>
      <c r="H28" s="112"/>
      <c r="I28" s="113">
        <f>(I27+J27)/2</f>
        <v>16</v>
      </c>
      <c r="J28" s="113"/>
      <c r="K28" s="61"/>
      <c r="L28" s="61"/>
    </row>
    <row r="29" spans="1:12" ht="15" customHeight="1" x14ac:dyDescent="0.35">
      <c r="A29" s="107" t="s">
        <v>29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9"/>
    </row>
    <row r="30" spans="1:12" ht="15.75" customHeight="1" x14ac:dyDescent="0.35">
      <c r="A30" s="16">
        <v>1</v>
      </c>
      <c r="B30" s="17" t="s">
        <v>42</v>
      </c>
      <c r="C30" s="16">
        <v>1</v>
      </c>
      <c r="D30" s="16">
        <v>1</v>
      </c>
      <c r="E30" s="12">
        <v>2</v>
      </c>
      <c r="F30" s="12">
        <v>2</v>
      </c>
      <c r="G30" s="12">
        <v>2</v>
      </c>
      <c r="H30" s="12">
        <v>2</v>
      </c>
      <c r="I30" s="35">
        <v>3</v>
      </c>
      <c r="J30" s="35">
        <v>3</v>
      </c>
      <c r="K30" s="51">
        <f>SUM(C30:J30)/2</f>
        <v>8</v>
      </c>
      <c r="L30" s="51">
        <f>K30*30</f>
        <v>240</v>
      </c>
    </row>
    <row r="31" spans="1:12" ht="17.25" customHeight="1" x14ac:dyDescent="0.35">
      <c r="A31" s="16">
        <v>2</v>
      </c>
      <c r="B31" s="17" t="s">
        <v>59</v>
      </c>
      <c r="C31" s="16"/>
      <c r="D31" s="16"/>
      <c r="E31" s="12">
        <v>2</v>
      </c>
      <c r="F31" s="12">
        <v>2</v>
      </c>
      <c r="G31" s="12">
        <v>2</v>
      </c>
      <c r="H31" s="12">
        <v>2</v>
      </c>
      <c r="I31" s="35">
        <v>2</v>
      </c>
      <c r="J31" s="35">
        <v>2</v>
      </c>
      <c r="K31" s="51">
        <f>SUM(C31:J31)/2</f>
        <v>6</v>
      </c>
      <c r="L31" s="51">
        <f>K31*30</f>
        <v>180</v>
      </c>
    </row>
    <row r="32" spans="1:12" x14ac:dyDescent="0.35">
      <c r="A32" s="54">
        <v>3</v>
      </c>
      <c r="B32" s="11" t="s">
        <v>96</v>
      </c>
      <c r="C32" s="16"/>
      <c r="D32" s="16"/>
      <c r="E32" s="16"/>
      <c r="F32" s="16"/>
      <c r="G32" s="16">
        <v>2</v>
      </c>
      <c r="H32" s="16">
        <v>2</v>
      </c>
      <c r="I32" s="36">
        <v>2</v>
      </c>
      <c r="J32" s="36">
        <v>2</v>
      </c>
      <c r="K32" s="50">
        <f>SUM(C32:J32)/2</f>
        <v>4</v>
      </c>
      <c r="L32" s="50">
        <f>K32*30</f>
        <v>120</v>
      </c>
    </row>
    <row r="33" spans="1:12" x14ac:dyDescent="0.35">
      <c r="A33" s="100" t="s">
        <v>31</v>
      </c>
      <c r="B33" s="110"/>
      <c r="C33" s="51">
        <f t="shared" ref="C33:L33" si="3">SUM(C30:C32)</f>
        <v>1</v>
      </c>
      <c r="D33" s="51">
        <f t="shared" si="3"/>
        <v>1</v>
      </c>
      <c r="E33" s="51">
        <f t="shared" si="3"/>
        <v>4</v>
      </c>
      <c r="F33" s="51">
        <f t="shared" si="3"/>
        <v>4</v>
      </c>
      <c r="G33" s="51">
        <f t="shared" si="3"/>
        <v>6</v>
      </c>
      <c r="H33" s="51">
        <f t="shared" si="3"/>
        <v>6</v>
      </c>
      <c r="I33" s="52">
        <f t="shared" si="3"/>
        <v>7</v>
      </c>
      <c r="J33" s="52">
        <f t="shared" si="3"/>
        <v>7</v>
      </c>
      <c r="K33" s="73">
        <f t="shared" si="3"/>
        <v>18</v>
      </c>
      <c r="L33" s="61">
        <f t="shared" si="3"/>
        <v>540</v>
      </c>
    </row>
    <row r="34" spans="1:12" ht="15" customHeight="1" x14ac:dyDescent="0.35">
      <c r="A34" s="102"/>
      <c r="B34" s="111"/>
      <c r="C34" s="112">
        <f>(C33+D33)/2</f>
        <v>1</v>
      </c>
      <c r="D34" s="112"/>
      <c r="E34" s="112">
        <f>(E33+F33)/2</f>
        <v>4</v>
      </c>
      <c r="F34" s="112"/>
      <c r="G34" s="112">
        <f>(G33+H33)/2</f>
        <v>6</v>
      </c>
      <c r="H34" s="112"/>
      <c r="I34" s="113">
        <f>(I33+J33)/2</f>
        <v>7</v>
      </c>
      <c r="J34" s="113"/>
      <c r="K34" s="75"/>
      <c r="L34" s="61"/>
    </row>
    <row r="35" spans="1:12" ht="21" customHeight="1" x14ac:dyDescent="0.35">
      <c r="A35" s="104" t="s">
        <v>32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6"/>
    </row>
    <row r="36" spans="1:12" ht="16.5" customHeight="1" x14ac:dyDescent="0.35">
      <c r="A36" s="54">
        <v>1</v>
      </c>
      <c r="B36" s="11" t="s">
        <v>43</v>
      </c>
      <c r="C36" s="16">
        <v>3</v>
      </c>
      <c r="D36" s="16">
        <v>3</v>
      </c>
      <c r="E36" s="16">
        <v>3</v>
      </c>
      <c r="F36" s="16">
        <v>3</v>
      </c>
      <c r="G36" s="16"/>
      <c r="H36" s="16"/>
      <c r="I36" s="36"/>
      <c r="J36" s="36"/>
      <c r="K36" s="50">
        <f>SUM(C36:J36)/2</f>
        <v>6</v>
      </c>
      <c r="L36" s="50">
        <f>K36*30</f>
        <v>180</v>
      </c>
    </row>
    <row r="37" spans="1:12" ht="15" customHeight="1" x14ac:dyDescent="0.35">
      <c r="A37" s="54">
        <v>2</v>
      </c>
      <c r="B37" s="11" t="s">
        <v>44</v>
      </c>
      <c r="C37" s="16">
        <v>2</v>
      </c>
      <c r="D37" s="16">
        <v>2</v>
      </c>
      <c r="E37" s="16">
        <v>2</v>
      </c>
      <c r="F37" s="16">
        <v>2</v>
      </c>
      <c r="G37" s="16"/>
      <c r="H37" s="16"/>
      <c r="I37" s="36"/>
      <c r="J37" s="36"/>
      <c r="K37" s="50">
        <f t="shared" ref="K37:K42" si="4">SUM(C37:J37)/2</f>
        <v>4</v>
      </c>
      <c r="L37" s="50">
        <f t="shared" ref="L37:L42" si="5">K37*30</f>
        <v>120</v>
      </c>
    </row>
    <row r="38" spans="1:12" ht="16.5" customHeight="1" x14ac:dyDescent="0.35">
      <c r="A38" s="54">
        <v>3</v>
      </c>
      <c r="B38" s="11" t="s">
        <v>45</v>
      </c>
      <c r="C38" s="16"/>
      <c r="D38" s="16"/>
      <c r="E38" s="16">
        <v>4</v>
      </c>
      <c r="F38" s="16">
        <v>4</v>
      </c>
      <c r="G38" s="16"/>
      <c r="H38" s="16"/>
      <c r="I38" s="36"/>
      <c r="J38" s="36"/>
      <c r="K38" s="50">
        <f t="shared" si="4"/>
        <v>4</v>
      </c>
      <c r="L38" s="50">
        <f t="shared" si="5"/>
        <v>120</v>
      </c>
    </row>
    <row r="39" spans="1:12" x14ac:dyDescent="0.35">
      <c r="A39" s="54">
        <v>4</v>
      </c>
      <c r="B39" s="11" t="s">
        <v>46</v>
      </c>
      <c r="C39" s="16"/>
      <c r="D39" s="16"/>
      <c r="E39" s="16"/>
      <c r="F39" s="16"/>
      <c r="G39" s="16">
        <v>4</v>
      </c>
      <c r="H39" s="16">
        <v>4</v>
      </c>
      <c r="I39" s="36">
        <v>2</v>
      </c>
      <c r="J39" s="36">
        <v>2</v>
      </c>
      <c r="K39" s="50">
        <f>SUM(C39:J39)/2</f>
        <v>6</v>
      </c>
      <c r="L39" s="50">
        <f>K39*30</f>
        <v>180</v>
      </c>
    </row>
    <row r="40" spans="1:12" x14ac:dyDescent="0.35">
      <c r="A40" s="54">
        <v>5</v>
      </c>
      <c r="B40" s="11" t="s">
        <v>47</v>
      </c>
      <c r="C40" s="16"/>
      <c r="D40" s="16"/>
      <c r="E40" s="16"/>
      <c r="F40" s="16"/>
      <c r="G40" s="16">
        <v>2</v>
      </c>
      <c r="H40" s="16">
        <v>2</v>
      </c>
      <c r="I40" s="36">
        <v>1</v>
      </c>
      <c r="J40" s="36">
        <v>1</v>
      </c>
      <c r="K40" s="50">
        <f>SUM(C40:J40)/2</f>
        <v>3</v>
      </c>
      <c r="L40" s="50">
        <f>K40*30</f>
        <v>90</v>
      </c>
    </row>
    <row r="41" spans="1:12" ht="21" customHeight="1" x14ac:dyDescent="0.35">
      <c r="A41" s="54">
        <v>6</v>
      </c>
      <c r="B41" s="11" t="s">
        <v>64</v>
      </c>
      <c r="C41" s="16">
        <v>1</v>
      </c>
      <c r="D41" s="16">
        <v>1</v>
      </c>
      <c r="E41" s="16"/>
      <c r="F41" s="16"/>
      <c r="G41" s="16"/>
      <c r="H41" s="16"/>
      <c r="I41" s="36"/>
      <c r="J41" s="36"/>
      <c r="K41" s="50">
        <f>SUM(C41:J41)/2</f>
        <v>1</v>
      </c>
      <c r="L41" s="50">
        <f>K41*30</f>
        <v>30</v>
      </c>
    </row>
    <row r="42" spans="1:12" ht="20.25" customHeight="1" x14ac:dyDescent="0.35">
      <c r="A42" s="54">
        <v>7</v>
      </c>
      <c r="B42" s="11" t="s">
        <v>53</v>
      </c>
      <c r="C42" s="16">
        <v>1</v>
      </c>
      <c r="D42" s="16">
        <v>1</v>
      </c>
      <c r="E42" s="16"/>
      <c r="F42" s="16"/>
      <c r="G42" s="16"/>
      <c r="H42" s="16"/>
      <c r="I42" s="36"/>
      <c r="J42" s="36"/>
      <c r="K42" s="50">
        <f t="shared" si="4"/>
        <v>1</v>
      </c>
      <c r="L42" s="50">
        <f t="shared" si="5"/>
        <v>30</v>
      </c>
    </row>
    <row r="43" spans="1:12" ht="15" customHeight="1" x14ac:dyDescent="0.35">
      <c r="A43" s="100" t="s">
        <v>31</v>
      </c>
      <c r="B43" s="101"/>
      <c r="C43" s="51">
        <f t="shared" ref="C43:L43" si="6">SUM(C36:C42)</f>
        <v>7</v>
      </c>
      <c r="D43" s="51">
        <f t="shared" si="6"/>
        <v>7</v>
      </c>
      <c r="E43" s="51">
        <f t="shared" si="6"/>
        <v>9</v>
      </c>
      <c r="F43" s="51">
        <f t="shared" si="6"/>
        <v>9</v>
      </c>
      <c r="G43" s="51">
        <f t="shared" si="6"/>
        <v>6</v>
      </c>
      <c r="H43" s="51">
        <f t="shared" si="6"/>
        <v>6</v>
      </c>
      <c r="I43" s="52">
        <f t="shared" si="6"/>
        <v>3</v>
      </c>
      <c r="J43" s="52">
        <f t="shared" si="6"/>
        <v>3</v>
      </c>
      <c r="K43" s="89">
        <f t="shared" si="6"/>
        <v>25</v>
      </c>
      <c r="L43" s="89">
        <f t="shared" si="6"/>
        <v>750</v>
      </c>
    </row>
    <row r="44" spans="1:12" ht="14.25" customHeight="1" x14ac:dyDescent="0.35">
      <c r="A44" s="102"/>
      <c r="B44" s="103"/>
      <c r="C44" s="91">
        <f>(C43+D43)/2</f>
        <v>7</v>
      </c>
      <c r="D44" s="92"/>
      <c r="E44" s="91">
        <f>(E43+F43)/2</f>
        <v>9</v>
      </c>
      <c r="F44" s="92"/>
      <c r="G44" s="91">
        <f>(G43+H43)/2</f>
        <v>6</v>
      </c>
      <c r="H44" s="92"/>
      <c r="I44" s="93">
        <f>(I43+J43)/2</f>
        <v>3</v>
      </c>
      <c r="J44" s="94"/>
      <c r="K44" s="90"/>
      <c r="L44" s="90"/>
    </row>
    <row r="45" spans="1:12" ht="17.25" customHeight="1" x14ac:dyDescent="0.35">
      <c r="A45" s="99" t="s">
        <v>33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</row>
    <row r="46" spans="1:12" ht="28" x14ac:dyDescent="0.35">
      <c r="A46" s="54">
        <v>1</v>
      </c>
      <c r="B46" s="11" t="s">
        <v>48</v>
      </c>
      <c r="C46" s="12">
        <v>3</v>
      </c>
      <c r="D46" s="12">
        <v>3</v>
      </c>
      <c r="E46" s="16">
        <v>1</v>
      </c>
      <c r="F46" s="16">
        <v>1</v>
      </c>
      <c r="G46" s="16"/>
      <c r="H46" s="16"/>
      <c r="I46" s="36"/>
      <c r="J46" s="36"/>
      <c r="K46" s="50">
        <f t="shared" ref="K46:K51" si="7">SUM(C46:J46)/2</f>
        <v>4</v>
      </c>
      <c r="L46" s="50">
        <f t="shared" ref="L46:L51" si="8">K46*30</f>
        <v>120</v>
      </c>
    </row>
    <row r="47" spans="1:12" x14ac:dyDescent="0.35">
      <c r="A47" s="54">
        <v>2</v>
      </c>
      <c r="B47" s="11" t="s">
        <v>49</v>
      </c>
      <c r="C47" s="16"/>
      <c r="D47" s="16"/>
      <c r="E47" s="16">
        <v>2</v>
      </c>
      <c r="F47" s="16">
        <v>2</v>
      </c>
      <c r="G47" s="16">
        <v>1</v>
      </c>
      <c r="H47" s="16">
        <v>1</v>
      </c>
      <c r="I47" s="36"/>
      <c r="J47" s="36"/>
      <c r="K47" s="50">
        <f t="shared" si="7"/>
        <v>3</v>
      </c>
      <c r="L47" s="50">
        <f t="shared" si="8"/>
        <v>90</v>
      </c>
    </row>
    <row r="48" spans="1:12" ht="28" x14ac:dyDescent="0.35">
      <c r="A48" s="54">
        <v>3</v>
      </c>
      <c r="B48" s="11" t="s">
        <v>50</v>
      </c>
      <c r="C48" s="16"/>
      <c r="D48" s="16"/>
      <c r="E48" s="16"/>
      <c r="F48" s="16"/>
      <c r="G48" s="16">
        <v>3</v>
      </c>
      <c r="H48" s="16">
        <v>3</v>
      </c>
      <c r="I48" s="36"/>
      <c r="J48" s="36"/>
      <c r="K48" s="50">
        <f t="shared" si="7"/>
        <v>3</v>
      </c>
      <c r="L48" s="50">
        <f t="shared" si="8"/>
        <v>90</v>
      </c>
    </row>
    <row r="49" spans="1:12" x14ac:dyDescent="0.35">
      <c r="A49" s="54">
        <v>4</v>
      </c>
      <c r="B49" s="11" t="s">
        <v>51</v>
      </c>
      <c r="C49" s="16"/>
      <c r="D49" s="16"/>
      <c r="E49" s="16"/>
      <c r="F49" s="16"/>
      <c r="G49" s="16">
        <v>2</v>
      </c>
      <c r="H49" s="16">
        <v>2</v>
      </c>
      <c r="I49" s="36">
        <v>3</v>
      </c>
      <c r="J49" s="36">
        <v>3</v>
      </c>
      <c r="K49" s="50">
        <f t="shared" si="7"/>
        <v>5</v>
      </c>
      <c r="L49" s="50">
        <f t="shared" si="8"/>
        <v>150</v>
      </c>
    </row>
    <row r="50" spans="1:12" x14ac:dyDescent="0.35">
      <c r="A50" s="54">
        <v>5</v>
      </c>
      <c r="B50" s="11" t="s">
        <v>52</v>
      </c>
      <c r="C50" s="16"/>
      <c r="D50" s="16"/>
      <c r="E50" s="16"/>
      <c r="F50" s="16"/>
      <c r="G50" s="16">
        <v>2</v>
      </c>
      <c r="H50" s="16">
        <v>2</v>
      </c>
      <c r="I50" s="36">
        <v>3</v>
      </c>
      <c r="J50" s="36">
        <v>3</v>
      </c>
      <c r="K50" s="50">
        <f t="shared" si="7"/>
        <v>5</v>
      </c>
      <c r="L50" s="50">
        <f t="shared" si="8"/>
        <v>150</v>
      </c>
    </row>
    <row r="51" spans="1:12" ht="15" customHeight="1" x14ac:dyDescent="0.35">
      <c r="A51" s="54">
        <v>6</v>
      </c>
      <c r="B51" s="11" t="s">
        <v>61</v>
      </c>
      <c r="C51" s="16"/>
      <c r="D51" s="16"/>
      <c r="E51" s="16">
        <v>5</v>
      </c>
      <c r="F51" s="16">
        <v>5</v>
      </c>
      <c r="G51" s="16"/>
      <c r="H51" s="16"/>
      <c r="I51" s="36"/>
      <c r="J51" s="36"/>
      <c r="K51" s="50">
        <f t="shared" si="7"/>
        <v>5</v>
      </c>
      <c r="L51" s="50">
        <f t="shared" si="8"/>
        <v>150</v>
      </c>
    </row>
    <row r="52" spans="1:12" x14ac:dyDescent="0.35">
      <c r="A52" s="100" t="s">
        <v>31</v>
      </c>
      <c r="B52" s="101"/>
      <c r="C52" s="51">
        <f t="shared" ref="C52:L52" si="9">SUM(C46:C51)</f>
        <v>3</v>
      </c>
      <c r="D52" s="51">
        <f t="shared" si="9"/>
        <v>3</v>
      </c>
      <c r="E52" s="51">
        <f t="shared" si="9"/>
        <v>8</v>
      </c>
      <c r="F52" s="51">
        <f t="shared" si="9"/>
        <v>8</v>
      </c>
      <c r="G52" s="51">
        <f t="shared" si="9"/>
        <v>8</v>
      </c>
      <c r="H52" s="51">
        <f t="shared" si="9"/>
        <v>8</v>
      </c>
      <c r="I52" s="52">
        <f t="shared" si="9"/>
        <v>6</v>
      </c>
      <c r="J52" s="52">
        <f t="shared" si="9"/>
        <v>6</v>
      </c>
      <c r="K52" s="89">
        <f t="shared" si="9"/>
        <v>25</v>
      </c>
      <c r="L52" s="89">
        <f t="shared" si="9"/>
        <v>750</v>
      </c>
    </row>
    <row r="53" spans="1:12" ht="13.5" customHeight="1" x14ac:dyDescent="0.35">
      <c r="A53" s="102"/>
      <c r="B53" s="103"/>
      <c r="C53" s="91">
        <f>(C52+D52)/2</f>
        <v>3</v>
      </c>
      <c r="D53" s="92"/>
      <c r="E53" s="91">
        <f>(E52+F52)/2</f>
        <v>8</v>
      </c>
      <c r="F53" s="92"/>
      <c r="G53" s="91">
        <f>(G52+H52)/2</f>
        <v>8</v>
      </c>
      <c r="H53" s="92"/>
      <c r="I53" s="93">
        <f>(I52+J52)/2</f>
        <v>6</v>
      </c>
      <c r="J53" s="94"/>
      <c r="K53" s="90"/>
      <c r="L53" s="90"/>
    </row>
    <row r="54" spans="1:12" ht="13.5" customHeight="1" x14ac:dyDescent="0.35">
      <c r="A54" s="95" t="s">
        <v>34</v>
      </c>
      <c r="B54" s="96"/>
      <c r="C54" s="51">
        <f t="shared" ref="C54:L54" si="10">C43+C52</f>
        <v>10</v>
      </c>
      <c r="D54" s="51">
        <f t="shared" si="10"/>
        <v>10</v>
      </c>
      <c r="E54" s="51">
        <f t="shared" si="10"/>
        <v>17</v>
      </c>
      <c r="F54" s="51">
        <f t="shared" si="10"/>
        <v>17</v>
      </c>
      <c r="G54" s="51">
        <f t="shared" si="10"/>
        <v>14</v>
      </c>
      <c r="H54" s="51">
        <f t="shared" si="10"/>
        <v>14</v>
      </c>
      <c r="I54" s="52">
        <f t="shared" si="10"/>
        <v>9</v>
      </c>
      <c r="J54" s="52">
        <f t="shared" si="10"/>
        <v>9</v>
      </c>
      <c r="K54" s="89">
        <f t="shared" si="10"/>
        <v>50</v>
      </c>
      <c r="L54" s="89">
        <f t="shared" si="10"/>
        <v>1500</v>
      </c>
    </row>
    <row r="55" spans="1:12" ht="13.5" customHeight="1" x14ac:dyDescent="0.35">
      <c r="A55" s="97"/>
      <c r="B55" s="98"/>
      <c r="C55" s="91">
        <f>(C54+D54)/2</f>
        <v>10</v>
      </c>
      <c r="D55" s="92"/>
      <c r="E55" s="91">
        <f>(E54+F54)/2</f>
        <v>17</v>
      </c>
      <c r="F55" s="92"/>
      <c r="G55" s="91">
        <f>(G54+H54)/2</f>
        <v>14</v>
      </c>
      <c r="H55" s="92"/>
      <c r="I55" s="93">
        <f>(I54+J54)/2</f>
        <v>9</v>
      </c>
      <c r="J55" s="94"/>
      <c r="K55" s="90"/>
      <c r="L55" s="90"/>
    </row>
    <row r="56" spans="1:12" x14ac:dyDescent="0.35">
      <c r="A56" s="85" t="s">
        <v>35</v>
      </c>
      <c r="B56" s="86"/>
      <c r="C56" s="51">
        <f t="shared" ref="C56:L56" si="11">SUM(C27,C33,C43,C52)</f>
        <v>34</v>
      </c>
      <c r="D56" s="51">
        <f t="shared" si="11"/>
        <v>34</v>
      </c>
      <c r="E56" s="51">
        <f t="shared" si="11"/>
        <v>35</v>
      </c>
      <c r="F56" s="51">
        <f t="shared" si="11"/>
        <v>35</v>
      </c>
      <c r="G56" s="51">
        <f t="shared" si="11"/>
        <v>35</v>
      </c>
      <c r="H56" s="51">
        <f t="shared" si="11"/>
        <v>35</v>
      </c>
      <c r="I56" s="52">
        <f t="shared" si="11"/>
        <v>32</v>
      </c>
      <c r="J56" s="52">
        <f t="shared" si="11"/>
        <v>32</v>
      </c>
      <c r="K56" s="89">
        <f t="shared" si="11"/>
        <v>136</v>
      </c>
      <c r="L56" s="89">
        <f t="shared" si="11"/>
        <v>4080</v>
      </c>
    </row>
    <row r="57" spans="1:12" ht="18" customHeight="1" x14ac:dyDescent="0.35">
      <c r="A57" s="87"/>
      <c r="B57" s="88"/>
      <c r="C57" s="91">
        <f>(C56+D56)/2</f>
        <v>34</v>
      </c>
      <c r="D57" s="92"/>
      <c r="E57" s="91">
        <f>(E56+F56)/2</f>
        <v>35</v>
      </c>
      <c r="F57" s="92"/>
      <c r="G57" s="91">
        <f>(G56+H56)/2</f>
        <v>35</v>
      </c>
      <c r="H57" s="92"/>
      <c r="I57" s="93">
        <f>(I56+J56)/2</f>
        <v>32</v>
      </c>
      <c r="J57" s="94"/>
      <c r="K57" s="90"/>
      <c r="L57" s="90"/>
    </row>
    <row r="58" spans="1:12" ht="18.75" customHeight="1" x14ac:dyDescent="0.35">
      <c r="A58" s="54">
        <v>1</v>
      </c>
      <c r="B58" s="11" t="s">
        <v>54</v>
      </c>
      <c r="C58" s="69" t="s">
        <v>86</v>
      </c>
      <c r="D58" s="70"/>
      <c r="E58" s="69" t="s">
        <v>86</v>
      </c>
      <c r="F58" s="70"/>
      <c r="G58" s="69" t="s">
        <v>86</v>
      </c>
      <c r="H58" s="70"/>
      <c r="I58" s="71"/>
      <c r="J58" s="72"/>
      <c r="K58" s="50"/>
      <c r="L58" s="50">
        <v>42</v>
      </c>
    </row>
    <row r="59" spans="1:12" x14ac:dyDescent="0.35">
      <c r="A59" s="54">
        <v>3</v>
      </c>
      <c r="B59" s="11" t="s">
        <v>55</v>
      </c>
      <c r="C59" s="16">
        <v>2</v>
      </c>
      <c r="D59" s="16">
        <v>2</v>
      </c>
      <c r="E59" s="12">
        <v>2</v>
      </c>
      <c r="F59" s="12">
        <v>2</v>
      </c>
      <c r="G59" s="12">
        <v>2</v>
      </c>
      <c r="H59" s="12">
        <v>2</v>
      </c>
      <c r="I59" s="35">
        <v>2</v>
      </c>
      <c r="J59" s="35">
        <v>2</v>
      </c>
      <c r="K59" s="50">
        <f>SUM(C59:J59)/2</f>
        <v>8</v>
      </c>
      <c r="L59" s="50">
        <f>K59*30</f>
        <v>240</v>
      </c>
    </row>
    <row r="60" spans="1:12" x14ac:dyDescent="0.35">
      <c r="A60" s="73" t="s">
        <v>36</v>
      </c>
      <c r="B60" s="74"/>
      <c r="C60" s="18">
        <f t="shared" ref="C60:J60" si="12">C56+C59</f>
        <v>36</v>
      </c>
      <c r="D60" s="18">
        <f t="shared" si="12"/>
        <v>36</v>
      </c>
      <c r="E60" s="18">
        <f t="shared" si="12"/>
        <v>37</v>
      </c>
      <c r="F60" s="18">
        <f t="shared" si="12"/>
        <v>37</v>
      </c>
      <c r="G60" s="18">
        <f t="shared" si="12"/>
        <v>37</v>
      </c>
      <c r="H60" s="18">
        <f t="shared" si="12"/>
        <v>37</v>
      </c>
      <c r="I60" s="43">
        <f t="shared" si="12"/>
        <v>34</v>
      </c>
      <c r="J60" s="43">
        <f t="shared" si="12"/>
        <v>34</v>
      </c>
      <c r="K60" s="77">
        <f>K56+K58+K59</f>
        <v>144</v>
      </c>
      <c r="L60" s="79">
        <f>L56+L58+L59</f>
        <v>4362</v>
      </c>
    </row>
    <row r="61" spans="1:12" x14ac:dyDescent="0.35">
      <c r="A61" s="75"/>
      <c r="B61" s="76"/>
      <c r="C61" s="81">
        <f>(C60+D60)/2</f>
        <v>36</v>
      </c>
      <c r="D61" s="82"/>
      <c r="E61" s="81">
        <f>(E60+F60)/2</f>
        <v>37</v>
      </c>
      <c r="F61" s="82"/>
      <c r="G61" s="81">
        <f>(G60+H60)/2</f>
        <v>37</v>
      </c>
      <c r="H61" s="82"/>
      <c r="I61" s="83">
        <f>(I60+J60)/2</f>
        <v>34</v>
      </c>
      <c r="J61" s="84"/>
      <c r="K61" s="78"/>
      <c r="L61" s="80"/>
    </row>
    <row r="62" spans="1:12" ht="48.65" customHeight="1" x14ac:dyDescent="0.35">
      <c r="A62" s="66" t="s">
        <v>94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8"/>
    </row>
    <row r="63" spans="1:12" x14ac:dyDescent="0.35">
      <c r="A63" s="19"/>
      <c r="B63" s="62" t="s">
        <v>37</v>
      </c>
      <c r="C63" s="62"/>
      <c r="D63" s="62"/>
      <c r="E63" s="62"/>
      <c r="F63" s="61" t="s">
        <v>38</v>
      </c>
      <c r="G63" s="61"/>
      <c r="H63" s="61"/>
      <c r="I63" s="61" t="s">
        <v>39</v>
      </c>
      <c r="J63" s="61"/>
      <c r="K63" s="61"/>
      <c r="L63" s="20"/>
    </row>
    <row r="64" spans="1:12" ht="15" customHeight="1" x14ac:dyDescent="0.35">
      <c r="A64" s="19"/>
      <c r="B64" s="58" t="s">
        <v>60</v>
      </c>
      <c r="C64" s="58"/>
      <c r="D64" s="58"/>
      <c r="E64" s="58"/>
      <c r="F64" s="63">
        <v>4</v>
      </c>
      <c r="G64" s="64"/>
      <c r="H64" s="65"/>
      <c r="I64" s="63">
        <v>160</v>
      </c>
      <c r="J64" s="64"/>
      <c r="K64" s="65"/>
      <c r="L64" s="57"/>
    </row>
    <row r="65" spans="1:12" x14ac:dyDescent="0.35">
      <c r="A65" s="19"/>
      <c r="B65" s="58" t="s">
        <v>40</v>
      </c>
      <c r="C65" s="58"/>
      <c r="D65" s="58"/>
      <c r="E65" s="58"/>
      <c r="F65" s="59">
        <v>4</v>
      </c>
      <c r="G65" s="59"/>
      <c r="H65" s="59"/>
      <c r="I65" s="59">
        <v>160</v>
      </c>
      <c r="J65" s="59"/>
      <c r="K65" s="59"/>
      <c r="L65" s="57"/>
    </row>
    <row r="66" spans="1:12" x14ac:dyDescent="0.35">
      <c r="A66" s="19"/>
      <c r="B66" s="60" t="s">
        <v>41</v>
      </c>
      <c r="C66" s="60"/>
      <c r="D66" s="60"/>
      <c r="E66" s="60"/>
      <c r="F66" s="61">
        <f>SUM(F64:F65)</f>
        <v>8</v>
      </c>
      <c r="G66" s="61"/>
      <c r="H66" s="61"/>
      <c r="I66" s="61">
        <f>SUM(I64:I65)</f>
        <v>320</v>
      </c>
      <c r="J66" s="61"/>
      <c r="K66" s="61"/>
      <c r="L66" s="21"/>
    </row>
    <row r="67" spans="1:12" x14ac:dyDescent="0.35">
      <c r="A67" s="55" t="s">
        <v>63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12" x14ac:dyDescent="0.35">
      <c r="A68" s="55" t="s">
        <v>106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</row>
    <row r="69" spans="1:12" x14ac:dyDescent="0.35">
      <c r="A69" s="3"/>
      <c r="B69" s="56" t="s">
        <v>97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</row>
    <row r="70" spans="1:12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2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2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2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2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</sheetData>
  <mergeCells count="88">
    <mergeCell ref="A6:L6"/>
    <mergeCell ref="A1:L1"/>
    <mergeCell ref="A2:L2"/>
    <mergeCell ref="A3:L3"/>
    <mergeCell ref="A4:L4"/>
    <mergeCell ref="A5:L5"/>
    <mergeCell ref="A7:A9"/>
    <mergeCell ref="B7:B9"/>
    <mergeCell ref="C7:J7"/>
    <mergeCell ref="K7:L8"/>
    <mergeCell ref="C8:D8"/>
    <mergeCell ref="E8:F8"/>
    <mergeCell ref="G8:H8"/>
    <mergeCell ref="I8:J8"/>
    <mergeCell ref="A10:L10"/>
    <mergeCell ref="A27:B28"/>
    <mergeCell ref="K27:K28"/>
    <mergeCell ref="L27:L28"/>
    <mergeCell ref="C28:D28"/>
    <mergeCell ref="E28:F28"/>
    <mergeCell ref="G28:H28"/>
    <mergeCell ref="I28:J28"/>
    <mergeCell ref="A29:L29"/>
    <mergeCell ref="A33:B34"/>
    <mergeCell ref="K33:K34"/>
    <mergeCell ref="L33:L34"/>
    <mergeCell ref="C34:D34"/>
    <mergeCell ref="E34:F34"/>
    <mergeCell ref="G34:H34"/>
    <mergeCell ref="I34:J34"/>
    <mergeCell ref="A35:L35"/>
    <mergeCell ref="A43:B44"/>
    <mergeCell ref="K43:K44"/>
    <mergeCell ref="L43:L44"/>
    <mergeCell ref="C44:D44"/>
    <mergeCell ref="E44:F44"/>
    <mergeCell ref="G44:H44"/>
    <mergeCell ref="I44:J44"/>
    <mergeCell ref="A45:L45"/>
    <mergeCell ref="A52:B53"/>
    <mergeCell ref="K52:K53"/>
    <mergeCell ref="L52:L53"/>
    <mergeCell ref="C53:D53"/>
    <mergeCell ref="E53:F53"/>
    <mergeCell ref="G53:H53"/>
    <mergeCell ref="I53:J53"/>
    <mergeCell ref="A54:B55"/>
    <mergeCell ref="K54:K55"/>
    <mergeCell ref="L54:L55"/>
    <mergeCell ref="C55:D55"/>
    <mergeCell ref="E55:F55"/>
    <mergeCell ref="G55:H55"/>
    <mergeCell ref="I55:J55"/>
    <mergeCell ref="A56:B57"/>
    <mergeCell ref="K56:K57"/>
    <mergeCell ref="L56:L57"/>
    <mergeCell ref="C57:D57"/>
    <mergeCell ref="E57:F57"/>
    <mergeCell ref="G57:H57"/>
    <mergeCell ref="I57:J57"/>
    <mergeCell ref="A62:L62"/>
    <mergeCell ref="C58:D58"/>
    <mergeCell ref="E58:F58"/>
    <mergeCell ref="G58:H58"/>
    <mergeCell ref="I58:J58"/>
    <mergeCell ref="A60:B61"/>
    <mergeCell ref="K60:K61"/>
    <mergeCell ref="L60:L61"/>
    <mergeCell ref="C61:D61"/>
    <mergeCell ref="E61:F61"/>
    <mergeCell ref="G61:H61"/>
    <mergeCell ref="I61:J61"/>
    <mergeCell ref="B63:E63"/>
    <mergeCell ref="F63:H63"/>
    <mergeCell ref="I63:K63"/>
    <mergeCell ref="B64:E64"/>
    <mergeCell ref="F64:H64"/>
    <mergeCell ref="I64:K64"/>
    <mergeCell ref="A67:L67"/>
    <mergeCell ref="A68:L68"/>
    <mergeCell ref="B69:L69"/>
    <mergeCell ref="L64:L65"/>
    <mergeCell ref="B65:E65"/>
    <mergeCell ref="F65:H65"/>
    <mergeCell ref="I65:K65"/>
    <mergeCell ref="B66:E66"/>
    <mergeCell ref="F66:H66"/>
    <mergeCell ref="I66:K66"/>
  </mergeCells>
  <printOptions horizontalCentered="1"/>
  <pageMargins left="0.31496062992125984" right="0.31496062992125984" top="0.19685039370078741" bottom="0.35433070866141736" header="0" footer="0"/>
  <pageSetup paperSize="9" scale="6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zoomScaleNormal="100" workbookViewId="0">
      <selection activeCell="Q60" sqref="Q60"/>
    </sheetView>
  </sheetViews>
  <sheetFormatPr defaultRowHeight="14.5" x14ac:dyDescent="0.35"/>
  <cols>
    <col min="1" max="1" width="4.54296875" customWidth="1"/>
    <col min="2" max="2" width="63.36328125" customWidth="1"/>
    <col min="3" max="3" width="6" customWidth="1"/>
    <col min="4" max="4" width="6.36328125" customWidth="1"/>
    <col min="5" max="5" width="6.6328125" customWidth="1"/>
    <col min="6" max="6" width="5.90625" customWidth="1"/>
    <col min="7" max="7" width="6.08984375" customWidth="1"/>
    <col min="8" max="8" width="6.54296875" customWidth="1"/>
    <col min="9" max="9" width="6.08984375" customWidth="1"/>
    <col min="10" max="10" width="6" customWidth="1"/>
    <col min="11" max="11" width="11.36328125" customWidth="1"/>
    <col min="12" max="12" width="8.6328125" customWidth="1"/>
  </cols>
  <sheetData>
    <row r="1" spans="1:12" ht="18" x14ac:dyDescent="0.35">
      <c r="A1" s="125" t="s">
        <v>103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x14ac:dyDescent="0.3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35">
      <c r="A3" s="126" t="s">
        <v>87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5">
      <c r="A4" s="126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5">
      <c r="A5" s="127" t="s">
        <v>66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x14ac:dyDescent="0.35">
      <c r="A6" s="124" t="s">
        <v>65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21" customHeight="1" x14ac:dyDescent="0.35">
      <c r="A7" s="118" t="s">
        <v>2</v>
      </c>
      <c r="B7" s="118" t="s">
        <v>3</v>
      </c>
      <c r="C7" s="120" t="s">
        <v>4</v>
      </c>
      <c r="D7" s="120"/>
      <c r="E7" s="120"/>
      <c r="F7" s="120"/>
      <c r="G7" s="120"/>
      <c r="H7" s="120"/>
      <c r="I7" s="120"/>
      <c r="J7" s="120"/>
      <c r="K7" s="121" t="s">
        <v>5</v>
      </c>
      <c r="L7" s="121"/>
    </row>
    <row r="8" spans="1:12" ht="16.75" customHeight="1" x14ac:dyDescent="0.35">
      <c r="A8" s="118"/>
      <c r="B8" s="118"/>
      <c r="C8" s="141" t="s">
        <v>6</v>
      </c>
      <c r="D8" s="142"/>
      <c r="E8" s="141" t="s">
        <v>7</v>
      </c>
      <c r="F8" s="142"/>
      <c r="G8" s="143" t="s">
        <v>8</v>
      </c>
      <c r="H8" s="144"/>
      <c r="I8" s="120" t="s">
        <v>9</v>
      </c>
      <c r="J8" s="120"/>
      <c r="K8" s="121"/>
      <c r="L8" s="121"/>
    </row>
    <row r="9" spans="1:12" ht="26" x14ac:dyDescent="0.35">
      <c r="A9" s="119"/>
      <c r="B9" s="119"/>
      <c r="C9" s="41" t="s">
        <v>10</v>
      </c>
      <c r="D9" s="41" t="s">
        <v>11</v>
      </c>
      <c r="E9" s="41" t="s">
        <v>10</v>
      </c>
      <c r="F9" s="41" t="s">
        <v>11</v>
      </c>
      <c r="G9" s="42" t="s">
        <v>10</v>
      </c>
      <c r="H9" s="42" t="s">
        <v>11</v>
      </c>
      <c r="I9" s="33" t="s">
        <v>10</v>
      </c>
      <c r="J9" s="33" t="s">
        <v>11</v>
      </c>
      <c r="K9" s="2" t="s">
        <v>12</v>
      </c>
      <c r="L9" s="2" t="s">
        <v>13</v>
      </c>
    </row>
    <row r="10" spans="1:12" ht="18.75" customHeight="1" x14ac:dyDescent="0.35">
      <c r="A10" s="138" t="s">
        <v>14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40"/>
    </row>
    <row r="11" spans="1:12" ht="16.5" customHeight="1" x14ac:dyDescent="0.35">
      <c r="A11" s="5">
        <v>1</v>
      </c>
      <c r="B11" s="6" t="s">
        <v>15</v>
      </c>
      <c r="C11" s="7">
        <v>3</v>
      </c>
      <c r="D11" s="7">
        <v>3</v>
      </c>
      <c r="E11" s="7">
        <v>3</v>
      </c>
      <c r="F11" s="7">
        <v>3</v>
      </c>
      <c r="G11" s="34">
        <v>3</v>
      </c>
      <c r="H11" s="34">
        <v>3</v>
      </c>
      <c r="I11" s="8">
        <v>3</v>
      </c>
      <c r="J11" s="8">
        <v>3</v>
      </c>
      <c r="K11" s="53">
        <f>SUM(C11:J11)/2</f>
        <v>12</v>
      </c>
      <c r="L11" s="53">
        <f>K11*30</f>
        <v>360</v>
      </c>
    </row>
    <row r="12" spans="1:12" ht="18" customHeight="1" x14ac:dyDescent="0.35">
      <c r="A12" s="54">
        <v>2</v>
      </c>
      <c r="B12" s="11" t="s">
        <v>59</v>
      </c>
      <c r="C12" s="12">
        <v>2</v>
      </c>
      <c r="D12" s="12">
        <v>2</v>
      </c>
      <c r="E12" s="12">
        <v>2</v>
      </c>
      <c r="F12" s="12">
        <v>2</v>
      </c>
      <c r="G12" s="35">
        <v>3</v>
      </c>
      <c r="H12" s="35">
        <v>3</v>
      </c>
      <c r="I12" s="13">
        <v>2</v>
      </c>
      <c r="J12" s="13">
        <v>4</v>
      </c>
      <c r="K12" s="50">
        <f t="shared" ref="K12:K26" si="0">SUM(C12:J12)/2</f>
        <v>10</v>
      </c>
      <c r="L12" s="50">
        <f t="shared" ref="L12:L26" si="1">K12*30</f>
        <v>300</v>
      </c>
    </row>
    <row r="13" spans="1:12" ht="15" customHeight="1" x14ac:dyDescent="0.35">
      <c r="A13" s="54">
        <v>3</v>
      </c>
      <c r="B13" s="11" t="s">
        <v>62</v>
      </c>
      <c r="C13" s="12">
        <v>1</v>
      </c>
      <c r="D13" s="12">
        <v>1</v>
      </c>
      <c r="E13" s="12">
        <v>1</v>
      </c>
      <c r="F13" s="12">
        <v>1</v>
      </c>
      <c r="G13" s="35">
        <v>1</v>
      </c>
      <c r="H13" s="35">
        <v>1</v>
      </c>
      <c r="I13" s="13">
        <v>1</v>
      </c>
      <c r="J13" s="13">
        <v>3</v>
      </c>
      <c r="K13" s="50">
        <f t="shared" si="0"/>
        <v>5</v>
      </c>
      <c r="L13" s="50">
        <f t="shared" si="1"/>
        <v>150</v>
      </c>
    </row>
    <row r="14" spans="1:12" x14ac:dyDescent="0.35">
      <c r="A14" s="54">
        <v>4</v>
      </c>
      <c r="B14" s="11" t="s">
        <v>16</v>
      </c>
      <c r="C14" s="12"/>
      <c r="D14" s="12"/>
      <c r="E14" s="12">
        <v>1</v>
      </c>
      <c r="F14" s="12">
        <v>1</v>
      </c>
      <c r="G14" s="35"/>
      <c r="H14" s="35"/>
      <c r="I14" s="13"/>
      <c r="J14" s="13"/>
      <c r="K14" s="50">
        <f t="shared" si="0"/>
        <v>1</v>
      </c>
      <c r="L14" s="50">
        <f t="shared" si="1"/>
        <v>30</v>
      </c>
    </row>
    <row r="15" spans="1:12" ht="18.75" customHeight="1" x14ac:dyDescent="0.35">
      <c r="A15" s="54">
        <v>5</v>
      </c>
      <c r="B15" s="11" t="s">
        <v>17</v>
      </c>
      <c r="C15" s="12">
        <v>2</v>
      </c>
      <c r="D15" s="12">
        <v>2</v>
      </c>
      <c r="E15" s="12"/>
      <c r="F15" s="12"/>
      <c r="G15" s="35"/>
      <c r="H15" s="35"/>
      <c r="I15" s="13"/>
      <c r="J15" s="13"/>
      <c r="K15" s="50">
        <f t="shared" si="0"/>
        <v>2</v>
      </c>
      <c r="L15" s="50">
        <f t="shared" si="1"/>
        <v>60</v>
      </c>
    </row>
    <row r="16" spans="1:12" ht="15" customHeight="1" x14ac:dyDescent="0.35">
      <c r="A16" s="54">
        <v>6</v>
      </c>
      <c r="B16" s="11" t="s">
        <v>18</v>
      </c>
      <c r="C16" s="12">
        <v>1</v>
      </c>
      <c r="D16" s="12">
        <v>1</v>
      </c>
      <c r="E16" s="12"/>
      <c r="F16" s="12"/>
      <c r="G16" s="35"/>
      <c r="H16" s="35"/>
      <c r="I16" s="13"/>
      <c r="J16" s="13"/>
      <c r="K16" s="50">
        <f t="shared" si="0"/>
        <v>1</v>
      </c>
      <c r="L16" s="50">
        <f t="shared" si="1"/>
        <v>30</v>
      </c>
    </row>
    <row r="17" spans="1:12" ht="14.25" customHeight="1" x14ac:dyDescent="0.35">
      <c r="A17" s="54">
        <v>7</v>
      </c>
      <c r="B17" s="11" t="s">
        <v>19</v>
      </c>
      <c r="C17" s="12">
        <v>1</v>
      </c>
      <c r="D17" s="12">
        <v>1</v>
      </c>
      <c r="E17" s="12">
        <v>1</v>
      </c>
      <c r="F17" s="12">
        <v>1</v>
      </c>
      <c r="G17" s="35"/>
      <c r="H17" s="35"/>
      <c r="I17" s="13"/>
      <c r="J17" s="13"/>
      <c r="K17" s="50">
        <f t="shared" si="0"/>
        <v>2</v>
      </c>
      <c r="L17" s="50">
        <f t="shared" si="1"/>
        <v>60</v>
      </c>
    </row>
    <row r="18" spans="1:12" ht="13.5" customHeight="1" x14ac:dyDescent="0.35">
      <c r="A18" s="54">
        <v>8</v>
      </c>
      <c r="B18" s="11" t="s">
        <v>20</v>
      </c>
      <c r="C18" s="12">
        <v>1</v>
      </c>
      <c r="D18" s="12">
        <v>1</v>
      </c>
      <c r="E18" s="12"/>
      <c r="F18" s="12"/>
      <c r="G18" s="35"/>
      <c r="H18" s="35"/>
      <c r="I18" s="13"/>
      <c r="J18" s="13"/>
      <c r="K18" s="50">
        <f t="shared" si="0"/>
        <v>1</v>
      </c>
      <c r="L18" s="50">
        <f t="shared" si="1"/>
        <v>30</v>
      </c>
    </row>
    <row r="19" spans="1:12" x14ac:dyDescent="0.35">
      <c r="A19" s="54">
        <v>9</v>
      </c>
      <c r="B19" s="11" t="s">
        <v>21</v>
      </c>
      <c r="C19" s="12">
        <v>1</v>
      </c>
      <c r="D19" s="12">
        <v>1</v>
      </c>
      <c r="E19" s="12"/>
      <c r="F19" s="12"/>
      <c r="G19" s="35"/>
      <c r="H19" s="35"/>
      <c r="I19" s="13"/>
      <c r="J19" s="13"/>
      <c r="K19" s="50">
        <f t="shared" si="0"/>
        <v>1</v>
      </c>
      <c r="L19" s="50">
        <f t="shared" si="1"/>
        <v>30</v>
      </c>
    </row>
    <row r="20" spans="1:12" x14ac:dyDescent="0.35">
      <c r="A20" s="54">
        <v>10</v>
      </c>
      <c r="B20" s="11" t="s">
        <v>22</v>
      </c>
      <c r="C20" s="12">
        <v>1</v>
      </c>
      <c r="D20" s="12">
        <v>1</v>
      </c>
      <c r="E20" s="12"/>
      <c r="F20" s="12"/>
      <c r="G20" s="35"/>
      <c r="H20" s="35"/>
      <c r="I20" s="13"/>
      <c r="J20" s="13"/>
      <c r="K20" s="50">
        <f t="shared" si="0"/>
        <v>1</v>
      </c>
      <c r="L20" s="50">
        <f t="shared" si="1"/>
        <v>30</v>
      </c>
    </row>
    <row r="21" spans="1:12" ht="16.5" customHeight="1" x14ac:dyDescent="0.35">
      <c r="A21" s="54">
        <v>11</v>
      </c>
      <c r="B21" s="11" t="s">
        <v>23</v>
      </c>
      <c r="C21" s="12">
        <v>1</v>
      </c>
      <c r="D21" s="12">
        <v>1</v>
      </c>
      <c r="E21" s="12"/>
      <c r="F21" s="12"/>
      <c r="G21" s="35"/>
      <c r="H21" s="35"/>
      <c r="I21" s="13"/>
      <c r="J21" s="13"/>
      <c r="K21" s="50">
        <f t="shared" si="0"/>
        <v>1</v>
      </c>
      <c r="L21" s="50">
        <f t="shared" si="1"/>
        <v>30</v>
      </c>
    </row>
    <row r="22" spans="1:12" ht="17.25" customHeight="1" x14ac:dyDescent="0.35">
      <c r="A22" s="54">
        <v>12</v>
      </c>
      <c r="B22" s="11" t="s">
        <v>56</v>
      </c>
      <c r="C22" s="12">
        <v>2</v>
      </c>
      <c r="D22" s="12">
        <v>2</v>
      </c>
      <c r="E22" s="12">
        <v>3</v>
      </c>
      <c r="F22" s="12">
        <v>3</v>
      </c>
      <c r="G22" s="35">
        <v>4</v>
      </c>
      <c r="H22" s="35">
        <v>4</v>
      </c>
      <c r="I22" s="13">
        <v>4</v>
      </c>
      <c r="J22" s="13">
        <v>4</v>
      </c>
      <c r="K22" s="50">
        <f t="shared" si="0"/>
        <v>13</v>
      </c>
      <c r="L22" s="50">
        <f t="shared" si="1"/>
        <v>390</v>
      </c>
    </row>
    <row r="23" spans="1:12" ht="14.25" customHeight="1" x14ac:dyDescent="0.35">
      <c r="A23" s="54">
        <v>13</v>
      </c>
      <c r="B23" s="11" t="s">
        <v>24</v>
      </c>
      <c r="C23" s="12">
        <v>1</v>
      </c>
      <c r="D23" s="12">
        <v>1</v>
      </c>
      <c r="E23" s="12"/>
      <c r="F23" s="12"/>
      <c r="G23" s="35"/>
      <c r="H23" s="35"/>
      <c r="I23" s="13"/>
      <c r="J23" s="13"/>
      <c r="K23" s="50">
        <f t="shared" si="0"/>
        <v>1</v>
      </c>
      <c r="L23" s="50">
        <f t="shared" si="1"/>
        <v>30</v>
      </c>
    </row>
    <row r="24" spans="1:12" ht="15" customHeight="1" x14ac:dyDescent="0.35">
      <c r="A24" s="54">
        <v>14</v>
      </c>
      <c r="B24" s="11" t="s">
        <v>25</v>
      </c>
      <c r="C24" s="12">
        <v>3</v>
      </c>
      <c r="D24" s="12">
        <v>3</v>
      </c>
      <c r="E24" s="12">
        <v>3</v>
      </c>
      <c r="F24" s="12">
        <v>3</v>
      </c>
      <c r="G24" s="35">
        <v>3</v>
      </c>
      <c r="H24" s="35">
        <v>3</v>
      </c>
      <c r="I24" s="13">
        <v>3</v>
      </c>
      <c r="J24" s="13">
        <v>3</v>
      </c>
      <c r="K24" s="50">
        <f t="shared" si="0"/>
        <v>12</v>
      </c>
      <c r="L24" s="50">
        <f t="shared" si="1"/>
        <v>360</v>
      </c>
    </row>
    <row r="25" spans="1:12" ht="15" customHeight="1" x14ac:dyDescent="0.35">
      <c r="A25" s="54">
        <v>15</v>
      </c>
      <c r="B25" s="11" t="s">
        <v>26</v>
      </c>
      <c r="C25" s="12">
        <v>1</v>
      </c>
      <c r="D25" s="12">
        <v>1</v>
      </c>
      <c r="E25" s="12"/>
      <c r="F25" s="12"/>
      <c r="G25" s="35"/>
      <c r="H25" s="35"/>
      <c r="I25" s="13"/>
      <c r="J25" s="13"/>
      <c r="K25" s="50">
        <f t="shared" si="0"/>
        <v>1</v>
      </c>
      <c r="L25" s="50">
        <f t="shared" si="1"/>
        <v>30</v>
      </c>
    </row>
    <row r="26" spans="1:12" ht="15" customHeight="1" x14ac:dyDescent="0.35">
      <c r="A26" s="54">
        <v>16</v>
      </c>
      <c r="B26" s="11" t="s">
        <v>27</v>
      </c>
      <c r="C26" s="12">
        <v>1</v>
      </c>
      <c r="D26" s="12">
        <v>1</v>
      </c>
      <c r="E26" s="12">
        <v>1</v>
      </c>
      <c r="F26" s="12">
        <v>1</v>
      </c>
      <c r="G26" s="35">
        <v>1</v>
      </c>
      <c r="H26" s="35">
        <v>1</v>
      </c>
      <c r="I26" s="13">
        <v>1</v>
      </c>
      <c r="J26" s="13">
        <v>1</v>
      </c>
      <c r="K26" s="50">
        <f t="shared" si="0"/>
        <v>4</v>
      </c>
      <c r="L26" s="50">
        <f t="shared" si="1"/>
        <v>120</v>
      </c>
    </row>
    <row r="27" spans="1:12" x14ac:dyDescent="0.35">
      <c r="A27" s="114" t="s">
        <v>28</v>
      </c>
      <c r="B27" s="115"/>
      <c r="C27" s="51">
        <f>SUM(C11:C26)</f>
        <v>22</v>
      </c>
      <c r="D27" s="51">
        <f t="shared" ref="D27:K27" si="2">SUM(D11:D26)</f>
        <v>22</v>
      </c>
      <c r="E27" s="51">
        <f t="shared" si="2"/>
        <v>15</v>
      </c>
      <c r="F27" s="51">
        <f t="shared" si="2"/>
        <v>15</v>
      </c>
      <c r="G27" s="52">
        <f t="shared" si="2"/>
        <v>15</v>
      </c>
      <c r="H27" s="52">
        <f t="shared" si="2"/>
        <v>15</v>
      </c>
      <c r="I27" s="50">
        <f t="shared" si="2"/>
        <v>14</v>
      </c>
      <c r="J27" s="50">
        <f t="shared" si="2"/>
        <v>18</v>
      </c>
      <c r="K27" s="89">
        <f t="shared" si="2"/>
        <v>68</v>
      </c>
      <c r="L27" s="61">
        <f>SUM(L11:L26)</f>
        <v>2040</v>
      </c>
    </row>
    <row r="28" spans="1:12" x14ac:dyDescent="0.35">
      <c r="A28" s="116"/>
      <c r="B28" s="117"/>
      <c r="C28" s="91">
        <f>(C27+D27)/2</f>
        <v>22</v>
      </c>
      <c r="D28" s="92"/>
      <c r="E28" s="91">
        <f>(E27+F27)/2</f>
        <v>15</v>
      </c>
      <c r="F28" s="92"/>
      <c r="G28" s="93">
        <f>(G27+H27)/2</f>
        <v>15</v>
      </c>
      <c r="H28" s="94"/>
      <c r="I28" s="130">
        <f>(I27+J27)/2</f>
        <v>16</v>
      </c>
      <c r="J28" s="131"/>
      <c r="K28" s="90"/>
      <c r="L28" s="61"/>
    </row>
    <row r="29" spans="1:12" ht="15" customHeight="1" x14ac:dyDescent="0.35">
      <c r="A29" s="107" t="s">
        <v>29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9"/>
    </row>
    <row r="30" spans="1:12" ht="15.75" customHeight="1" x14ac:dyDescent="0.35">
      <c r="A30" s="16">
        <v>1</v>
      </c>
      <c r="B30" s="17" t="s">
        <v>42</v>
      </c>
      <c r="C30" s="16">
        <v>1</v>
      </c>
      <c r="D30" s="16">
        <v>1</v>
      </c>
      <c r="E30" s="12">
        <v>2</v>
      </c>
      <c r="F30" s="12">
        <v>2</v>
      </c>
      <c r="G30" s="35">
        <v>2</v>
      </c>
      <c r="H30" s="35">
        <v>2</v>
      </c>
      <c r="I30" s="12">
        <v>2</v>
      </c>
      <c r="J30" s="12">
        <v>4</v>
      </c>
      <c r="K30" s="51">
        <f>SUM(C30:J30)/2</f>
        <v>8</v>
      </c>
      <c r="L30" s="51">
        <f>K30*30</f>
        <v>240</v>
      </c>
    </row>
    <row r="31" spans="1:12" ht="17.25" customHeight="1" x14ac:dyDescent="0.35">
      <c r="A31" s="16">
        <v>2</v>
      </c>
      <c r="B31" s="17" t="s">
        <v>59</v>
      </c>
      <c r="C31" s="16"/>
      <c r="D31" s="16"/>
      <c r="E31" s="12">
        <v>2</v>
      </c>
      <c r="F31" s="12">
        <v>2</v>
      </c>
      <c r="G31" s="35">
        <v>2</v>
      </c>
      <c r="H31" s="35">
        <v>2</v>
      </c>
      <c r="I31" s="13">
        <v>2</v>
      </c>
      <c r="J31" s="13">
        <v>2</v>
      </c>
      <c r="K31" s="51">
        <f>SUM(C31:J31)/2</f>
        <v>6</v>
      </c>
      <c r="L31" s="51">
        <f>K31*30</f>
        <v>180</v>
      </c>
    </row>
    <row r="32" spans="1:12" x14ac:dyDescent="0.35">
      <c r="A32" s="54">
        <v>3</v>
      </c>
      <c r="B32" s="11" t="s">
        <v>30</v>
      </c>
      <c r="C32" s="16"/>
      <c r="D32" s="16"/>
      <c r="E32" s="16"/>
      <c r="F32" s="16"/>
      <c r="G32" s="36">
        <v>2</v>
      </c>
      <c r="H32" s="36">
        <v>2</v>
      </c>
      <c r="I32" s="54">
        <v>1</v>
      </c>
      <c r="J32" s="54">
        <v>3</v>
      </c>
      <c r="K32" s="50">
        <f>SUM(C32:J32)/2</f>
        <v>4</v>
      </c>
      <c r="L32" s="50">
        <f>K32*30</f>
        <v>120</v>
      </c>
    </row>
    <row r="33" spans="1:12" x14ac:dyDescent="0.35">
      <c r="A33" s="100" t="s">
        <v>31</v>
      </c>
      <c r="B33" s="110"/>
      <c r="C33" s="51">
        <f>SUM(C30:C32)</f>
        <v>1</v>
      </c>
      <c r="D33" s="51">
        <f t="shared" ref="D33:H33" si="3">SUM(D30:D32)</f>
        <v>1</v>
      </c>
      <c r="E33" s="51">
        <f>SUM(E30:E32)</f>
        <v>4</v>
      </c>
      <c r="F33" s="51">
        <f t="shared" si="3"/>
        <v>4</v>
      </c>
      <c r="G33" s="52">
        <f>SUM(G30:G32)</f>
        <v>6</v>
      </c>
      <c r="H33" s="52">
        <f t="shared" si="3"/>
        <v>6</v>
      </c>
      <c r="I33" s="50">
        <f>SUM(I30:I32)</f>
        <v>5</v>
      </c>
      <c r="J33" s="50">
        <f>SUM(J30:J32)</f>
        <v>9</v>
      </c>
      <c r="K33" s="73">
        <f>SUM(K30:K32)</f>
        <v>18</v>
      </c>
      <c r="L33" s="61">
        <f>SUM(L30:L32)</f>
        <v>540</v>
      </c>
    </row>
    <row r="34" spans="1:12" ht="15" customHeight="1" x14ac:dyDescent="0.35">
      <c r="A34" s="102"/>
      <c r="B34" s="111"/>
      <c r="C34" s="91">
        <f>(C33+D33)/2</f>
        <v>1</v>
      </c>
      <c r="D34" s="92"/>
      <c r="E34" s="91">
        <f>(E33+F33)/2</f>
        <v>4</v>
      </c>
      <c r="F34" s="92"/>
      <c r="G34" s="93">
        <f>(G33+H33)/2</f>
        <v>6</v>
      </c>
      <c r="H34" s="94"/>
      <c r="I34" s="61">
        <f>(I33+J33)/2</f>
        <v>7</v>
      </c>
      <c r="J34" s="61"/>
      <c r="K34" s="75"/>
      <c r="L34" s="61"/>
    </row>
    <row r="35" spans="1:12" ht="21" customHeight="1" x14ac:dyDescent="0.35">
      <c r="A35" s="104" t="s">
        <v>32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6"/>
    </row>
    <row r="36" spans="1:12" ht="16.5" customHeight="1" x14ac:dyDescent="0.35">
      <c r="A36" s="54">
        <v>1</v>
      </c>
      <c r="B36" s="11" t="s">
        <v>43</v>
      </c>
      <c r="C36" s="16">
        <v>3</v>
      </c>
      <c r="D36" s="16">
        <v>3</v>
      </c>
      <c r="E36" s="16">
        <v>2</v>
      </c>
      <c r="F36" s="16">
        <v>2</v>
      </c>
      <c r="G36" s="36"/>
      <c r="H36" s="36"/>
      <c r="I36" s="54"/>
      <c r="J36" s="54"/>
      <c r="K36" s="50">
        <f>SUM(C36:J36)/2</f>
        <v>5</v>
      </c>
      <c r="L36" s="50">
        <f>K36*30</f>
        <v>150</v>
      </c>
    </row>
    <row r="37" spans="1:12" ht="30" customHeight="1" x14ac:dyDescent="0.35">
      <c r="A37" s="54">
        <v>2</v>
      </c>
      <c r="B37" s="11" t="s">
        <v>68</v>
      </c>
      <c r="C37" s="16">
        <v>3</v>
      </c>
      <c r="D37" s="16">
        <v>3</v>
      </c>
      <c r="E37" s="16">
        <v>1</v>
      </c>
      <c r="F37" s="16">
        <v>1</v>
      </c>
      <c r="G37" s="36"/>
      <c r="H37" s="36"/>
      <c r="I37" s="54"/>
      <c r="J37" s="54"/>
      <c r="K37" s="50">
        <f t="shared" ref="K37:K43" si="4">SUM(C37:J37)/2</f>
        <v>4</v>
      </c>
      <c r="L37" s="50">
        <f t="shared" ref="L37:L43" si="5">K37*30</f>
        <v>120</v>
      </c>
    </row>
    <row r="38" spans="1:12" ht="16.5" customHeight="1" x14ac:dyDescent="0.35">
      <c r="A38" s="54">
        <v>3</v>
      </c>
      <c r="B38" s="11" t="s">
        <v>45</v>
      </c>
      <c r="C38" s="16"/>
      <c r="D38" s="16"/>
      <c r="E38" s="16">
        <v>4</v>
      </c>
      <c r="F38" s="16">
        <v>4</v>
      </c>
      <c r="G38" s="36"/>
      <c r="H38" s="36"/>
      <c r="I38" s="54"/>
      <c r="J38" s="54"/>
      <c r="K38" s="50">
        <f t="shared" si="4"/>
        <v>4</v>
      </c>
      <c r="L38" s="50">
        <f t="shared" si="5"/>
        <v>120</v>
      </c>
    </row>
    <row r="39" spans="1:12" x14ac:dyDescent="0.35">
      <c r="A39" s="54">
        <v>4</v>
      </c>
      <c r="B39" s="11" t="s">
        <v>46</v>
      </c>
      <c r="C39" s="16"/>
      <c r="D39" s="16"/>
      <c r="E39" s="16"/>
      <c r="F39" s="16"/>
      <c r="G39" s="36">
        <v>3</v>
      </c>
      <c r="H39" s="36">
        <v>3</v>
      </c>
      <c r="I39" s="54">
        <v>2</v>
      </c>
      <c r="J39" s="54"/>
      <c r="K39" s="50">
        <f>SUM(C39:J39)/2</f>
        <v>4</v>
      </c>
      <c r="L39" s="50">
        <f>K39*30</f>
        <v>120</v>
      </c>
    </row>
    <row r="40" spans="1:12" x14ac:dyDescent="0.35">
      <c r="A40" s="54">
        <v>5</v>
      </c>
      <c r="B40" s="11" t="s">
        <v>47</v>
      </c>
      <c r="C40" s="16"/>
      <c r="D40" s="16"/>
      <c r="E40" s="16"/>
      <c r="F40" s="16"/>
      <c r="G40" s="36">
        <v>2</v>
      </c>
      <c r="H40" s="36">
        <v>2</v>
      </c>
      <c r="I40" s="54">
        <v>2</v>
      </c>
      <c r="J40" s="54"/>
      <c r="K40" s="50">
        <f>SUM(C40:J40)/2</f>
        <v>3</v>
      </c>
      <c r="L40" s="50">
        <f>K40*30</f>
        <v>90</v>
      </c>
    </row>
    <row r="41" spans="1:12" x14ac:dyDescent="0.35">
      <c r="A41" s="54">
        <v>6</v>
      </c>
      <c r="B41" s="11" t="s">
        <v>80</v>
      </c>
      <c r="C41" s="16">
        <v>1</v>
      </c>
      <c r="D41" s="16">
        <v>1</v>
      </c>
      <c r="E41" s="16"/>
      <c r="F41" s="16"/>
      <c r="G41" s="36"/>
      <c r="H41" s="36"/>
      <c r="I41" s="54"/>
      <c r="J41" s="54"/>
      <c r="K41" s="50">
        <f>SUM(C41:J41)/2</f>
        <v>1</v>
      </c>
      <c r="L41" s="50">
        <f>K41*30</f>
        <v>30</v>
      </c>
    </row>
    <row r="42" spans="1:12" x14ac:dyDescent="0.35">
      <c r="A42" s="54">
        <v>7</v>
      </c>
      <c r="B42" s="11" t="s">
        <v>69</v>
      </c>
      <c r="C42" s="16"/>
      <c r="D42" s="16"/>
      <c r="E42" s="16"/>
      <c r="F42" s="16"/>
      <c r="G42" s="36">
        <v>1</v>
      </c>
      <c r="H42" s="36">
        <v>1</v>
      </c>
      <c r="I42" s="54">
        <v>2</v>
      </c>
      <c r="J42" s="54"/>
      <c r="K42" s="50">
        <f t="shared" ref="K42" si="6">SUM(C42:J42)/2</f>
        <v>2</v>
      </c>
      <c r="L42" s="50">
        <f t="shared" ref="L42" si="7">K42*30</f>
        <v>60</v>
      </c>
    </row>
    <row r="43" spans="1:12" ht="20.25" customHeight="1" x14ac:dyDescent="0.35">
      <c r="A43" s="54">
        <v>8</v>
      </c>
      <c r="B43" s="11" t="s">
        <v>88</v>
      </c>
      <c r="C43" s="16"/>
      <c r="D43" s="16"/>
      <c r="E43" s="16"/>
      <c r="F43" s="16"/>
      <c r="G43" s="36">
        <v>2</v>
      </c>
      <c r="H43" s="36">
        <v>2</v>
      </c>
      <c r="I43" s="54"/>
      <c r="J43" s="54"/>
      <c r="K43" s="50">
        <f t="shared" si="4"/>
        <v>2</v>
      </c>
      <c r="L43" s="50">
        <f t="shared" si="5"/>
        <v>60</v>
      </c>
    </row>
    <row r="44" spans="1:12" ht="15" customHeight="1" x14ac:dyDescent="0.35">
      <c r="A44" s="100" t="s">
        <v>31</v>
      </c>
      <c r="B44" s="101"/>
      <c r="C44" s="51">
        <f t="shared" ref="C44:L44" si="8">SUM(C36:C43)</f>
        <v>7</v>
      </c>
      <c r="D44" s="51">
        <f t="shared" si="8"/>
        <v>7</v>
      </c>
      <c r="E44" s="51">
        <f t="shared" si="8"/>
        <v>7</v>
      </c>
      <c r="F44" s="51">
        <f t="shared" si="8"/>
        <v>7</v>
      </c>
      <c r="G44" s="52">
        <f t="shared" si="8"/>
        <v>8</v>
      </c>
      <c r="H44" s="52">
        <f t="shared" si="8"/>
        <v>8</v>
      </c>
      <c r="I44" s="50">
        <f t="shared" si="8"/>
        <v>6</v>
      </c>
      <c r="J44" s="50">
        <f t="shared" si="8"/>
        <v>0</v>
      </c>
      <c r="K44" s="89">
        <f t="shared" si="8"/>
        <v>25</v>
      </c>
      <c r="L44" s="89">
        <f t="shared" si="8"/>
        <v>750</v>
      </c>
    </row>
    <row r="45" spans="1:12" ht="14.25" customHeight="1" x14ac:dyDescent="0.35">
      <c r="A45" s="102"/>
      <c r="B45" s="103"/>
      <c r="C45" s="91">
        <f>(C44+D44)/2</f>
        <v>7</v>
      </c>
      <c r="D45" s="92"/>
      <c r="E45" s="91">
        <f>(E44+F44)/2</f>
        <v>7</v>
      </c>
      <c r="F45" s="92"/>
      <c r="G45" s="93">
        <f>(G44+H44)/2</f>
        <v>8</v>
      </c>
      <c r="H45" s="94"/>
      <c r="I45" s="130">
        <f>(I44+J44)/2</f>
        <v>3</v>
      </c>
      <c r="J45" s="131"/>
      <c r="K45" s="90"/>
      <c r="L45" s="90"/>
    </row>
    <row r="46" spans="1:12" ht="17.25" customHeight="1" x14ac:dyDescent="0.35">
      <c r="A46" s="99" t="s">
        <v>33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</row>
    <row r="47" spans="1:12" x14ac:dyDescent="0.35">
      <c r="A47" s="54">
        <v>1</v>
      </c>
      <c r="B47" s="11" t="s">
        <v>48</v>
      </c>
      <c r="C47" s="12">
        <v>2</v>
      </c>
      <c r="D47" s="12">
        <v>2</v>
      </c>
      <c r="E47" s="16">
        <v>1</v>
      </c>
      <c r="F47" s="16">
        <v>1</v>
      </c>
      <c r="G47" s="36"/>
      <c r="H47" s="36"/>
      <c r="I47" s="54"/>
      <c r="J47" s="54"/>
      <c r="K47" s="50">
        <f t="shared" ref="K47:K53" si="9">SUM(C47:J47)/2</f>
        <v>3</v>
      </c>
      <c r="L47" s="50">
        <f t="shared" ref="L47:L53" si="10">K47*30</f>
        <v>90</v>
      </c>
    </row>
    <row r="48" spans="1:12" x14ac:dyDescent="0.35">
      <c r="A48" s="54">
        <v>2</v>
      </c>
      <c r="B48" s="11" t="s">
        <v>49</v>
      </c>
      <c r="C48" s="16"/>
      <c r="D48" s="16"/>
      <c r="E48" s="16">
        <v>3</v>
      </c>
      <c r="F48" s="16">
        <v>3</v>
      </c>
      <c r="G48" s="36"/>
      <c r="H48" s="36"/>
      <c r="I48" s="54"/>
      <c r="J48" s="54"/>
      <c r="K48" s="50">
        <f t="shared" si="9"/>
        <v>3</v>
      </c>
      <c r="L48" s="50">
        <f t="shared" si="10"/>
        <v>90</v>
      </c>
    </row>
    <row r="49" spans="1:12" x14ac:dyDescent="0.35">
      <c r="A49" s="54">
        <v>3</v>
      </c>
      <c r="B49" s="11" t="s">
        <v>50</v>
      </c>
      <c r="C49" s="16"/>
      <c r="D49" s="16"/>
      <c r="E49" s="16">
        <v>4</v>
      </c>
      <c r="F49" s="16">
        <v>4</v>
      </c>
      <c r="G49" s="36"/>
      <c r="H49" s="36"/>
      <c r="I49" s="54"/>
      <c r="J49" s="54"/>
      <c r="K49" s="50">
        <f t="shared" si="9"/>
        <v>4</v>
      </c>
      <c r="L49" s="50">
        <f t="shared" si="10"/>
        <v>120</v>
      </c>
    </row>
    <row r="50" spans="1:12" x14ac:dyDescent="0.35">
      <c r="A50" s="54">
        <v>4</v>
      </c>
      <c r="B50" s="11" t="s">
        <v>51</v>
      </c>
      <c r="C50" s="16"/>
      <c r="D50" s="16"/>
      <c r="E50" s="16"/>
      <c r="F50" s="16"/>
      <c r="G50" s="36">
        <v>2</v>
      </c>
      <c r="H50" s="36">
        <v>2</v>
      </c>
      <c r="I50" s="54">
        <v>6</v>
      </c>
      <c r="J50" s="54"/>
      <c r="K50" s="50">
        <f t="shared" si="9"/>
        <v>5</v>
      </c>
      <c r="L50" s="50">
        <f t="shared" si="10"/>
        <v>150</v>
      </c>
    </row>
    <row r="51" spans="1:12" x14ac:dyDescent="0.35">
      <c r="A51" s="54">
        <v>5</v>
      </c>
      <c r="B51" s="11" t="s">
        <v>52</v>
      </c>
      <c r="C51" s="16"/>
      <c r="D51" s="16"/>
      <c r="E51" s="16"/>
      <c r="F51" s="16"/>
      <c r="G51" s="36">
        <v>4</v>
      </c>
      <c r="H51" s="36">
        <v>4</v>
      </c>
      <c r="I51" s="54">
        <v>6</v>
      </c>
      <c r="J51" s="54"/>
      <c r="K51" s="50">
        <f t="shared" ref="K51:K52" si="11">SUM(C51:J51)/2</f>
        <v>7</v>
      </c>
      <c r="L51" s="50">
        <f t="shared" si="10"/>
        <v>210</v>
      </c>
    </row>
    <row r="52" spans="1:12" x14ac:dyDescent="0.35">
      <c r="A52" s="54">
        <v>6</v>
      </c>
      <c r="B52" s="11" t="s">
        <v>89</v>
      </c>
      <c r="C52" s="16">
        <v>1</v>
      </c>
      <c r="D52" s="16">
        <v>1</v>
      </c>
      <c r="E52" s="16"/>
      <c r="F52" s="16"/>
      <c r="G52" s="36"/>
      <c r="H52" s="36"/>
      <c r="I52" s="54"/>
      <c r="J52" s="54"/>
      <c r="K52" s="50">
        <f t="shared" si="11"/>
        <v>1</v>
      </c>
      <c r="L52" s="50">
        <f t="shared" si="10"/>
        <v>30</v>
      </c>
    </row>
    <row r="53" spans="1:12" x14ac:dyDescent="0.35">
      <c r="A53" s="54">
        <v>7</v>
      </c>
      <c r="B53" s="11" t="s">
        <v>90</v>
      </c>
      <c r="C53" s="16"/>
      <c r="D53" s="16"/>
      <c r="E53" s="16">
        <v>2</v>
      </c>
      <c r="F53" s="16">
        <v>2</v>
      </c>
      <c r="G53" s="36"/>
      <c r="H53" s="36"/>
      <c r="I53" s="54"/>
      <c r="J53" s="54"/>
      <c r="K53" s="50">
        <f t="shared" si="9"/>
        <v>2</v>
      </c>
      <c r="L53" s="50">
        <f t="shared" si="10"/>
        <v>60</v>
      </c>
    </row>
    <row r="54" spans="1:12" x14ac:dyDescent="0.35">
      <c r="A54" s="100" t="s">
        <v>31</v>
      </c>
      <c r="B54" s="101"/>
      <c r="C54" s="51">
        <f t="shared" ref="C54:L54" si="12">SUM(C47:C53)</f>
        <v>3</v>
      </c>
      <c r="D54" s="51">
        <f t="shared" si="12"/>
        <v>3</v>
      </c>
      <c r="E54" s="51">
        <f t="shared" si="12"/>
        <v>10</v>
      </c>
      <c r="F54" s="51">
        <f t="shared" si="12"/>
        <v>10</v>
      </c>
      <c r="G54" s="52">
        <f t="shared" si="12"/>
        <v>6</v>
      </c>
      <c r="H54" s="52">
        <f t="shared" si="12"/>
        <v>6</v>
      </c>
      <c r="I54" s="50">
        <f t="shared" si="12"/>
        <v>12</v>
      </c>
      <c r="J54" s="50">
        <f t="shared" si="12"/>
        <v>0</v>
      </c>
      <c r="K54" s="89">
        <f t="shared" si="12"/>
        <v>25</v>
      </c>
      <c r="L54" s="89">
        <f t="shared" si="12"/>
        <v>750</v>
      </c>
    </row>
    <row r="55" spans="1:12" ht="13.5" customHeight="1" x14ac:dyDescent="0.35">
      <c r="A55" s="102"/>
      <c r="B55" s="103"/>
      <c r="C55" s="91">
        <f>(C54+D54)/2</f>
        <v>3</v>
      </c>
      <c r="D55" s="92"/>
      <c r="E55" s="91">
        <f>(E54+F54)/2</f>
        <v>10</v>
      </c>
      <c r="F55" s="92"/>
      <c r="G55" s="93">
        <f>(G54+H54)/2</f>
        <v>6</v>
      </c>
      <c r="H55" s="94"/>
      <c r="I55" s="130">
        <f>(I54+J54)/2</f>
        <v>6</v>
      </c>
      <c r="J55" s="131"/>
      <c r="K55" s="90"/>
      <c r="L55" s="90"/>
    </row>
    <row r="56" spans="1:12" ht="13.5" customHeight="1" x14ac:dyDescent="0.35">
      <c r="A56" s="95" t="s">
        <v>34</v>
      </c>
      <c r="B56" s="96"/>
      <c r="C56" s="51">
        <f t="shared" ref="C56:L56" si="13">C44+C54</f>
        <v>10</v>
      </c>
      <c r="D56" s="51">
        <f t="shared" si="13"/>
        <v>10</v>
      </c>
      <c r="E56" s="51">
        <f t="shared" si="13"/>
        <v>17</v>
      </c>
      <c r="F56" s="51">
        <f t="shared" si="13"/>
        <v>17</v>
      </c>
      <c r="G56" s="52">
        <f t="shared" si="13"/>
        <v>14</v>
      </c>
      <c r="H56" s="52">
        <f t="shared" si="13"/>
        <v>14</v>
      </c>
      <c r="I56" s="50">
        <f t="shared" si="13"/>
        <v>18</v>
      </c>
      <c r="J56" s="50">
        <f t="shared" si="13"/>
        <v>0</v>
      </c>
      <c r="K56" s="89">
        <f t="shared" si="13"/>
        <v>50</v>
      </c>
      <c r="L56" s="89">
        <f t="shared" si="13"/>
        <v>1500</v>
      </c>
    </row>
    <row r="57" spans="1:12" ht="13.5" customHeight="1" x14ac:dyDescent="0.35">
      <c r="A57" s="97"/>
      <c r="B57" s="98"/>
      <c r="C57" s="91">
        <f>(C56+D56)/2</f>
        <v>10</v>
      </c>
      <c r="D57" s="92"/>
      <c r="E57" s="91">
        <f>(E56+F56)/2</f>
        <v>17</v>
      </c>
      <c r="F57" s="92"/>
      <c r="G57" s="93">
        <f>(G56+H56)/2</f>
        <v>14</v>
      </c>
      <c r="H57" s="94"/>
      <c r="I57" s="130">
        <f>(I56+J56)/2</f>
        <v>9</v>
      </c>
      <c r="J57" s="131"/>
      <c r="K57" s="90"/>
      <c r="L57" s="90"/>
    </row>
    <row r="58" spans="1:12" x14ac:dyDescent="0.35">
      <c r="A58" s="85" t="s">
        <v>35</v>
      </c>
      <c r="B58" s="86"/>
      <c r="C58" s="51">
        <f>SUM(C27,C33,C44,C54)</f>
        <v>33</v>
      </c>
      <c r="D58" s="51">
        <f t="shared" ref="D58:H58" si="14">SUM(D27,D33,D44,D54)</f>
        <v>33</v>
      </c>
      <c r="E58" s="51">
        <f>SUM(E27,E33,E44,E54)</f>
        <v>36</v>
      </c>
      <c r="F58" s="51">
        <f t="shared" si="14"/>
        <v>36</v>
      </c>
      <c r="G58" s="52">
        <f>SUM(G27,G33,G44,G54)</f>
        <v>35</v>
      </c>
      <c r="H58" s="52">
        <f t="shared" si="14"/>
        <v>35</v>
      </c>
      <c r="I58" s="50">
        <f>SUM(I27,I33,I44,I54)</f>
        <v>37</v>
      </c>
      <c r="J58" s="50">
        <f>SUM(J27,J33,J44,J54)</f>
        <v>27</v>
      </c>
      <c r="K58" s="89">
        <f>SUM(K27,K33,K44,K54)</f>
        <v>136</v>
      </c>
      <c r="L58" s="89">
        <f>SUM(L27,L33,L44,L54)</f>
        <v>4080</v>
      </c>
    </row>
    <row r="59" spans="1:12" ht="18" customHeight="1" x14ac:dyDescent="0.35">
      <c r="A59" s="87"/>
      <c r="B59" s="88"/>
      <c r="C59" s="91">
        <f>(C58+D58)/2</f>
        <v>33</v>
      </c>
      <c r="D59" s="92"/>
      <c r="E59" s="91">
        <f>(E58+F58)/2</f>
        <v>36</v>
      </c>
      <c r="F59" s="92"/>
      <c r="G59" s="93">
        <f>(G58+H58)/2</f>
        <v>35</v>
      </c>
      <c r="H59" s="94"/>
      <c r="I59" s="91">
        <f>(I58+J58)/2</f>
        <v>32</v>
      </c>
      <c r="J59" s="92"/>
      <c r="K59" s="90"/>
      <c r="L59" s="90"/>
    </row>
    <row r="60" spans="1:12" ht="18.75" customHeight="1" x14ac:dyDescent="0.35">
      <c r="A60" s="54">
        <v>1</v>
      </c>
      <c r="B60" s="11" t="s">
        <v>54</v>
      </c>
      <c r="C60" s="69" t="s">
        <v>86</v>
      </c>
      <c r="D60" s="70"/>
      <c r="E60" s="69" t="s">
        <v>86</v>
      </c>
      <c r="F60" s="70"/>
      <c r="G60" s="132" t="s">
        <v>86</v>
      </c>
      <c r="H60" s="133"/>
      <c r="I60" s="134"/>
      <c r="J60" s="135"/>
      <c r="K60" s="50"/>
      <c r="L60" s="50">
        <v>42</v>
      </c>
    </row>
    <row r="61" spans="1:12" x14ac:dyDescent="0.35">
      <c r="A61" s="54">
        <v>2</v>
      </c>
      <c r="B61" s="11" t="s">
        <v>55</v>
      </c>
      <c r="C61" s="16">
        <v>2</v>
      </c>
      <c r="D61" s="16">
        <v>2</v>
      </c>
      <c r="E61" s="12">
        <v>2</v>
      </c>
      <c r="F61" s="12">
        <v>2</v>
      </c>
      <c r="G61" s="35">
        <v>2</v>
      </c>
      <c r="H61" s="35">
        <v>2</v>
      </c>
      <c r="I61" s="13">
        <v>2</v>
      </c>
      <c r="J61" s="13">
        <v>2</v>
      </c>
      <c r="K61" s="50">
        <f>SUM(C61:J61)/2</f>
        <v>8</v>
      </c>
      <c r="L61" s="50">
        <f>K61*30</f>
        <v>240</v>
      </c>
    </row>
    <row r="62" spans="1:12" x14ac:dyDescent="0.35">
      <c r="A62" s="73" t="s">
        <v>36</v>
      </c>
      <c r="B62" s="74"/>
      <c r="C62" s="18">
        <f>C58+C61</f>
        <v>35</v>
      </c>
      <c r="D62" s="18">
        <f t="shared" ref="D62" si="15">D58+D60+D61</f>
        <v>35</v>
      </c>
      <c r="E62" s="18">
        <f t="shared" ref="E62:J62" si="16">E58+E61</f>
        <v>38</v>
      </c>
      <c r="F62" s="18">
        <f t="shared" si="16"/>
        <v>38</v>
      </c>
      <c r="G62" s="43">
        <f t="shared" si="16"/>
        <v>37</v>
      </c>
      <c r="H62" s="43">
        <f t="shared" si="16"/>
        <v>37</v>
      </c>
      <c r="I62" s="18">
        <f t="shared" si="16"/>
        <v>39</v>
      </c>
      <c r="J62" s="18">
        <f t="shared" si="16"/>
        <v>29</v>
      </c>
      <c r="K62" s="77">
        <f>K58+K60+K61</f>
        <v>144</v>
      </c>
      <c r="L62" s="79">
        <f>L58+L60+L61</f>
        <v>4362</v>
      </c>
    </row>
    <row r="63" spans="1:12" x14ac:dyDescent="0.35">
      <c r="A63" s="75"/>
      <c r="B63" s="76"/>
      <c r="C63" s="81">
        <f>(C62+D62)/2</f>
        <v>35</v>
      </c>
      <c r="D63" s="82"/>
      <c r="E63" s="81">
        <f>(E62+F62)/2</f>
        <v>38</v>
      </c>
      <c r="F63" s="82"/>
      <c r="G63" s="83">
        <f>(G62+H62)/2</f>
        <v>37</v>
      </c>
      <c r="H63" s="84"/>
      <c r="I63" s="136">
        <f>(I62+J62)/2</f>
        <v>34</v>
      </c>
      <c r="J63" s="137"/>
      <c r="K63" s="78"/>
      <c r="L63" s="80"/>
    </row>
    <row r="64" spans="1:12" ht="33.65" customHeight="1" x14ac:dyDescent="0.35">
      <c r="A64" s="66" t="s">
        <v>93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x14ac:dyDescent="0.35">
      <c r="A65" s="19"/>
      <c r="B65" s="62" t="s">
        <v>37</v>
      </c>
      <c r="C65" s="62"/>
      <c r="D65" s="62"/>
      <c r="E65" s="62"/>
      <c r="F65" s="61" t="s">
        <v>38</v>
      </c>
      <c r="G65" s="130"/>
      <c r="H65" s="131"/>
      <c r="I65" s="61" t="s">
        <v>39</v>
      </c>
      <c r="J65" s="61"/>
      <c r="K65" s="61"/>
      <c r="L65" s="20"/>
    </row>
    <row r="66" spans="1:12" ht="15" customHeight="1" x14ac:dyDescent="0.35">
      <c r="A66" s="19"/>
      <c r="B66" s="58" t="s">
        <v>60</v>
      </c>
      <c r="C66" s="58"/>
      <c r="D66" s="58"/>
      <c r="E66" s="58"/>
      <c r="F66" s="63">
        <v>4</v>
      </c>
      <c r="G66" s="63"/>
      <c r="H66" s="65"/>
      <c r="I66" s="63">
        <v>140</v>
      </c>
      <c r="J66" s="64"/>
      <c r="K66" s="65"/>
      <c r="L66" s="57"/>
    </row>
    <row r="67" spans="1:12" x14ac:dyDescent="0.35">
      <c r="A67" s="19"/>
      <c r="B67" s="58" t="s">
        <v>40</v>
      </c>
      <c r="C67" s="58"/>
      <c r="D67" s="58"/>
      <c r="E67" s="58"/>
      <c r="F67" s="59">
        <v>4</v>
      </c>
      <c r="G67" s="128"/>
      <c r="H67" s="129"/>
      <c r="I67" s="59">
        <v>140</v>
      </c>
      <c r="J67" s="59"/>
      <c r="K67" s="59"/>
      <c r="L67" s="57"/>
    </row>
    <row r="68" spans="1:12" x14ac:dyDescent="0.35">
      <c r="A68" s="19"/>
      <c r="B68" s="60" t="s">
        <v>41</v>
      </c>
      <c r="C68" s="60"/>
      <c r="D68" s="60"/>
      <c r="E68" s="60"/>
      <c r="F68" s="61">
        <f>SUM(F66:F67)</f>
        <v>8</v>
      </c>
      <c r="G68" s="130"/>
      <c r="H68" s="131"/>
      <c r="I68" s="61">
        <f>SUM(I66:I67)</f>
        <v>280</v>
      </c>
      <c r="J68" s="61"/>
      <c r="K68" s="61"/>
      <c r="L68" s="21"/>
    </row>
    <row r="69" spans="1:12" x14ac:dyDescent="0.35">
      <c r="A69" s="55" t="s">
        <v>67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12" ht="14.4" customHeight="1" x14ac:dyDescent="0.35">
      <c r="A70" s="55" t="s">
        <v>107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1:12" x14ac:dyDescent="0.35">
      <c r="A71" s="3"/>
      <c r="B71" s="56" t="s">
        <v>97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</row>
    <row r="72" spans="1:12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2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2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</sheetData>
  <mergeCells count="88">
    <mergeCell ref="A6:L6"/>
    <mergeCell ref="A1:L1"/>
    <mergeCell ref="A2:L2"/>
    <mergeCell ref="A3:L3"/>
    <mergeCell ref="A4:L4"/>
    <mergeCell ref="A5:L5"/>
    <mergeCell ref="A7:A9"/>
    <mergeCell ref="B7:B9"/>
    <mergeCell ref="C7:J7"/>
    <mergeCell ref="K7:L8"/>
    <mergeCell ref="C8:D8"/>
    <mergeCell ref="E8:F8"/>
    <mergeCell ref="G8:H8"/>
    <mergeCell ref="I8:J8"/>
    <mergeCell ref="A10:L10"/>
    <mergeCell ref="A27:B28"/>
    <mergeCell ref="K27:K28"/>
    <mergeCell ref="L27:L28"/>
    <mergeCell ref="C28:D28"/>
    <mergeCell ref="E28:F28"/>
    <mergeCell ref="G28:H28"/>
    <mergeCell ref="I28:J28"/>
    <mergeCell ref="A29:L29"/>
    <mergeCell ref="A33:B34"/>
    <mergeCell ref="K33:K34"/>
    <mergeCell ref="L33:L34"/>
    <mergeCell ref="C34:D34"/>
    <mergeCell ref="E34:F34"/>
    <mergeCell ref="G34:H34"/>
    <mergeCell ref="I34:J34"/>
    <mergeCell ref="A35:L35"/>
    <mergeCell ref="A44:B45"/>
    <mergeCell ref="K44:K45"/>
    <mergeCell ref="L44:L45"/>
    <mergeCell ref="C45:D45"/>
    <mergeCell ref="E45:F45"/>
    <mergeCell ref="G45:H45"/>
    <mergeCell ref="I45:J45"/>
    <mergeCell ref="A46:L46"/>
    <mergeCell ref="A54:B55"/>
    <mergeCell ref="K54:K55"/>
    <mergeCell ref="L54:L55"/>
    <mergeCell ref="C55:D55"/>
    <mergeCell ref="E55:F55"/>
    <mergeCell ref="G55:H55"/>
    <mergeCell ref="I55:J55"/>
    <mergeCell ref="A56:B57"/>
    <mergeCell ref="K56:K57"/>
    <mergeCell ref="L56:L57"/>
    <mergeCell ref="C57:D57"/>
    <mergeCell ref="E57:F57"/>
    <mergeCell ref="G57:H57"/>
    <mergeCell ref="I57:J57"/>
    <mergeCell ref="A58:B59"/>
    <mergeCell ref="K58:K59"/>
    <mergeCell ref="L58:L59"/>
    <mergeCell ref="C59:D59"/>
    <mergeCell ref="E59:F59"/>
    <mergeCell ref="G59:H59"/>
    <mergeCell ref="I59:J59"/>
    <mergeCell ref="A64:L64"/>
    <mergeCell ref="C60:D60"/>
    <mergeCell ref="E60:F60"/>
    <mergeCell ref="G60:H60"/>
    <mergeCell ref="I60:J60"/>
    <mergeCell ref="A62:B63"/>
    <mergeCell ref="K62:K63"/>
    <mergeCell ref="L62:L63"/>
    <mergeCell ref="C63:D63"/>
    <mergeCell ref="E63:F63"/>
    <mergeCell ref="G63:H63"/>
    <mergeCell ref="I63:J63"/>
    <mergeCell ref="B65:E65"/>
    <mergeCell ref="F65:H65"/>
    <mergeCell ref="I65:K65"/>
    <mergeCell ref="B66:E66"/>
    <mergeCell ref="F66:H66"/>
    <mergeCell ref="I66:K66"/>
    <mergeCell ref="A69:L69"/>
    <mergeCell ref="A70:L70"/>
    <mergeCell ref="B71:L71"/>
    <mergeCell ref="L66:L67"/>
    <mergeCell ref="B67:E67"/>
    <mergeCell ref="F67:H67"/>
    <mergeCell ref="I67:K67"/>
    <mergeCell ref="B68:E68"/>
    <mergeCell ref="F68:H68"/>
    <mergeCell ref="I68:K68"/>
  </mergeCells>
  <printOptions horizontalCentered="1"/>
  <pageMargins left="0.31496062992125984" right="0.31496062992125984" top="0.19685039370078741" bottom="0.35433070866141736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46" zoomScaleNormal="100" workbookViewId="0">
      <selection activeCell="J60" sqref="J60:J61"/>
    </sheetView>
  </sheetViews>
  <sheetFormatPr defaultRowHeight="14.5" x14ac:dyDescent="0.35"/>
  <cols>
    <col min="1" max="1" width="4.54296875" customWidth="1"/>
    <col min="2" max="2" width="68.90625" customWidth="1"/>
    <col min="3" max="3" width="7.6328125" customWidth="1"/>
    <col min="4" max="4" width="8.36328125" customWidth="1"/>
    <col min="5" max="5" width="7.6328125" customWidth="1"/>
    <col min="6" max="6" width="7.453125" customWidth="1"/>
    <col min="7" max="7" width="5.54296875" customWidth="1"/>
    <col min="8" max="8" width="5.6328125" customWidth="1"/>
    <col min="9" max="9" width="11.08984375" customWidth="1"/>
    <col min="10" max="10" width="9.54296875" customWidth="1"/>
  </cols>
  <sheetData>
    <row r="1" spans="1:12" ht="18" x14ac:dyDescent="0.35">
      <c r="A1" s="125" t="s">
        <v>101</v>
      </c>
      <c r="B1" s="125"/>
      <c r="C1" s="125"/>
      <c r="D1" s="125"/>
      <c r="E1" s="125"/>
      <c r="F1" s="125"/>
      <c r="G1" s="125"/>
      <c r="H1" s="125"/>
      <c r="I1" s="125"/>
      <c r="J1" s="125"/>
      <c r="K1" s="4"/>
      <c r="L1" s="4"/>
    </row>
    <row r="2" spans="1:12" x14ac:dyDescent="0.35">
      <c r="A2" s="126" t="s">
        <v>84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x14ac:dyDescent="0.35">
      <c r="A3" s="126" t="s">
        <v>102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2" x14ac:dyDescent="0.35">
      <c r="A4" s="126" t="s">
        <v>71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2" x14ac:dyDescent="0.35">
      <c r="A5" s="127" t="s">
        <v>66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2" x14ac:dyDescent="0.35">
      <c r="A6" s="124" t="s">
        <v>65</v>
      </c>
      <c r="B6" s="124"/>
      <c r="C6" s="124"/>
      <c r="D6" s="124"/>
      <c r="E6" s="124"/>
      <c r="F6" s="124"/>
      <c r="G6" s="124"/>
      <c r="H6" s="124"/>
      <c r="I6" s="124"/>
      <c r="J6" s="124"/>
    </row>
    <row r="7" spans="1:12" ht="21" customHeight="1" x14ac:dyDescent="0.35">
      <c r="A7" s="118" t="s">
        <v>2</v>
      </c>
      <c r="B7" s="118" t="s">
        <v>3</v>
      </c>
      <c r="C7" s="120" t="s">
        <v>4</v>
      </c>
      <c r="D7" s="120"/>
      <c r="E7" s="120"/>
      <c r="F7" s="120"/>
      <c r="G7" s="120"/>
      <c r="H7" s="120"/>
      <c r="I7" s="121" t="s">
        <v>72</v>
      </c>
      <c r="J7" s="121"/>
    </row>
    <row r="8" spans="1:12" ht="27" customHeight="1" x14ac:dyDescent="0.35">
      <c r="A8" s="118"/>
      <c r="B8" s="118"/>
      <c r="C8" s="173" t="s">
        <v>6</v>
      </c>
      <c r="D8" s="173" t="s">
        <v>7</v>
      </c>
      <c r="E8" s="175" t="s">
        <v>8</v>
      </c>
      <c r="F8" s="167" t="s">
        <v>9</v>
      </c>
      <c r="G8" s="120" t="s">
        <v>70</v>
      </c>
      <c r="H8" s="120"/>
      <c r="I8" s="121"/>
      <c r="J8" s="121"/>
    </row>
    <row r="9" spans="1:12" ht="26" x14ac:dyDescent="0.35">
      <c r="A9" s="119"/>
      <c r="B9" s="119"/>
      <c r="C9" s="168"/>
      <c r="D9" s="174"/>
      <c r="E9" s="176"/>
      <c r="F9" s="168"/>
      <c r="G9" s="33" t="s">
        <v>10</v>
      </c>
      <c r="H9" s="33" t="s">
        <v>11</v>
      </c>
      <c r="I9" s="2" t="s">
        <v>12</v>
      </c>
      <c r="J9" s="2" t="s">
        <v>13</v>
      </c>
    </row>
    <row r="10" spans="1:12" ht="18.75" customHeight="1" x14ac:dyDescent="0.35">
      <c r="A10" s="107" t="s">
        <v>14</v>
      </c>
      <c r="B10" s="108"/>
      <c r="C10" s="108"/>
      <c r="D10" s="108"/>
      <c r="E10" s="108"/>
      <c r="F10" s="108"/>
      <c r="G10" s="108"/>
      <c r="H10" s="108"/>
      <c r="I10" s="108"/>
      <c r="J10" s="109"/>
    </row>
    <row r="11" spans="1:12" ht="16.5" customHeight="1" x14ac:dyDescent="0.35">
      <c r="A11" s="5">
        <v>1</v>
      </c>
      <c r="B11" s="6" t="s">
        <v>15</v>
      </c>
      <c r="C11" s="7">
        <v>3</v>
      </c>
      <c r="D11" s="7">
        <v>3</v>
      </c>
      <c r="E11" s="34">
        <v>3</v>
      </c>
      <c r="F11" s="7">
        <v>3</v>
      </c>
      <c r="G11" s="7">
        <v>4</v>
      </c>
      <c r="H11" s="7">
        <v>4</v>
      </c>
      <c r="I11" s="9">
        <f>SUM(C11:F11)+ SUM(G11:H11)/2</f>
        <v>16</v>
      </c>
      <c r="J11" s="14">
        <f>I11*30</f>
        <v>480</v>
      </c>
    </row>
    <row r="12" spans="1:12" ht="18" customHeight="1" x14ac:dyDescent="0.35">
      <c r="A12" s="10">
        <v>2</v>
      </c>
      <c r="B12" s="11" t="s">
        <v>59</v>
      </c>
      <c r="C12" s="12">
        <v>2</v>
      </c>
      <c r="D12" s="12">
        <v>2</v>
      </c>
      <c r="E12" s="35">
        <v>2</v>
      </c>
      <c r="F12" s="12">
        <v>3</v>
      </c>
      <c r="G12" s="12">
        <v>3</v>
      </c>
      <c r="H12" s="12">
        <v>3</v>
      </c>
      <c r="I12" s="9">
        <f t="shared" ref="I12:I26" si="0">SUM(C12:F12)+ SUM(G12:H12)/2</f>
        <v>12</v>
      </c>
      <c r="J12" s="14">
        <f t="shared" ref="J12:J26" si="1">I12*30</f>
        <v>360</v>
      </c>
    </row>
    <row r="13" spans="1:12" ht="15" customHeight="1" x14ac:dyDescent="0.35">
      <c r="A13" s="10">
        <v>3</v>
      </c>
      <c r="B13" s="11" t="s">
        <v>73</v>
      </c>
      <c r="C13" s="12">
        <v>2</v>
      </c>
      <c r="D13" s="12">
        <v>2</v>
      </c>
      <c r="E13" s="35">
        <v>2</v>
      </c>
      <c r="F13" s="12">
        <v>1</v>
      </c>
      <c r="G13" s="12">
        <v>1</v>
      </c>
      <c r="H13" s="12">
        <v>1</v>
      </c>
      <c r="I13" s="9">
        <f t="shared" si="0"/>
        <v>8</v>
      </c>
      <c r="J13" s="14">
        <f t="shared" si="1"/>
        <v>240</v>
      </c>
    </row>
    <row r="14" spans="1:12" x14ac:dyDescent="0.35">
      <c r="A14" s="5">
        <v>4</v>
      </c>
      <c r="B14" s="11" t="s">
        <v>74</v>
      </c>
      <c r="C14" s="12">
        <v>1</v>
      </c>
      <c r="D14" s="12"/>
      <c r="E14" s="35"/>
      <c r="F14" s="12"/>
      <c r="G14" s="12"/>
      <c r="H14" s="12"/>
      <c r="I14" s="9">
        <f t="shared" si="0"/>
        <v>1</v>
      </c>
      <c r="J14" s="14">
        <f t="shared" si="1"/>
        <v>30</v>
      </c>
    </row>
    <row r="15" spans="1:12" ht="15" customHeight="1" x14ac:dyDescent="0.35">
      <c r="A15" s="10">
        <v>5</v>
      </c>
      <c r="B15" s="11" t="s">
        <v>17</v>
      </c>
      <c r="C15" s="12">
        <v>2</v>
      </c>
      <c r="D15" s="12">
        <v>2</v>
      </c>
      <c r="E15" s="35">
        <v>2</v>
      </c>
      <c r="F15" s="12">
        <v>1</v>
      </c>
      <c r="G15" s="12">
        <v>1</v>
      </c>
      <c r="H15" s="12">
        <v>1</v>
      </c>
      <c r="I15" s="9">
        <f t="shared" si="0"/>
        <v>8</v>
      </c>
      <c r="J15" s="14">
        <f t="shared" si="1"/>
        <v>240</v>
      </c>
    </row>
    <row r="16" spans="1:12" ht="15" customHeight="1" x14ac:dyDescent="0.35">
      <c r="A16" s="10">
        <v>6</v>
      </c>
      <c r="B16" s="11" t="s">
        <v>18</v>
      </c>
      <c r="C16" s="12"/>
      <c r="D16" s="12"/>
      <c r="E16" s="35"/>
      <c r="F16" s="12">
        <v>1</v>
      </c>
      <c r="G16" s="12">
        <v>1</v>
      </c>
      <c r="H16" s="12">
        <v>1</v>
      </c>
      <c r="I16" s="9">
        <f t="shared" si="0"/>
        <v>2</v>
      </c>
      <c r="J16" s="14">
        <f t="shared" si="1"/>
        <v>60</v>
      </c>
    </row>
    <row r="17" spans="1:10" ht="14.25" customHeight="1" x14ac:dyDescent="0.35">
      <c r="A17" s="5">
        <v>7</v>
      </c>
      <c r="B17" s="11" t="s">
        <v>19</v>
      </c>
      <c r="C17" s="12"/>
      <c r="D17" s="12">
        <v>1</v>
      </c>
      <c r="E17" s="35">
        <v>1</v>
      </c>
      <c r="F17" s="12"/>
      <c r="G17" s="12"/>
      <c r="H17" s="12"/>
      <c r="I17" s="9">
        <f t="shared" si="0"/>
        <v>2</v>
      </c>
      <c r="J17" s="14">
        <f t="shared" si="1"/>
        <v>60</v>
      </c>
    </row>
    <row r="18" spans="1:10" ht="13.5" customHeight="1" x14ac:dyDescent="0.35">
      <c r="A18" s="10">
        <v>8</v>
      </c>
      <c r="B18" s="11" t="s">
        <v>20</v>
      </c>
      <c r="C18" s="12">
        <v>1</v>
      </c>
      <c r="D18" s="12">
        <v>1</v>
      </c>
      <c r="E18" s="35">
        <v>1</v>
      </c>
      <c r="F18" s="12">
        <v>1</v>
      </c>
      <c r="G18" s="12"/>
      <c r="H18" s="12"/>
      <c r="I18" s="9">
        <f t="shared" si="0"/>
        <v>4</v>
      </c>
      <c r="J18" s="14">
        <f t="shared" si="1"/>
        <v>120</v>
      </c>
    </row>
    <row r="19" spans="1:10" x14ac:dyDescent="0.35">
      <c r="A19" s="10">
        <v>9</v>
      </c>
      <c r="B19" s="11" t="s">
        <v>21</v>
      </c>
      <c r="C19" s="12">
        <v>1</v>
      </c>
      <c r="D19" s="12">
        <v>1</v>
      </c>
      <c r="E19" s="35">
        <v>1</v>
      </c>
      <c r="F19" s="12">
        <v>1</v>
      </c>
      <c r="G19" s="12"/>
      <c r="H19" s="12"/>
      <c r="I19" s="9">
        <f t="shared" si="0"/>
        <v>4</v>
      </c>
      <c r="J19" s="14">
        <f t="shared" si="1"/>
        <v>120</v>
      </c>
    </row>
    <row r="20" spans="1:10" x14ac:dyDescent="0.35">
      <c r="A20" s="5">
        <v>10</v>
      </c>
      <c r="B20" s="11" t="s">
        <v>22</v>
      </c>
      <c r="C20" s="12">
        <v>1</v>
      </c>
      <c r="D20" s="12">
        <v>1</v>
      </c>
      <c r="E20" s="35">
        <v>1</v>
      </c>
      <c r="F20" s="12">
        <v>1</v>
      </c>
      <c r="G20" s="12"/>
      <c r="H20" s="12"/>
      <c r="I20" s="9">
        <f t="shared" si="0"/>
        <v>4</v>
      </c>
      <c r="J20" s="14">
        <f t="shared" si="1"/>
        <v>120</v>
      </c>
    </row>
    <row r="21" spans="1:10" ht="16.5" customHeight="1" x14ac:dyDescent="0.35">
      <c r="A21" s="10">
        <v>11</v>
      </c>
      <c r="B21" s="11" t="s">
        <v>23</v>
      </c>
      <c r="C21" s="12">
        <v>1</v>
      </c>
      <c r="D21" s="12">
        <v>1</v>
      </c>
      <c r="E21" s="35">
        <v>1</v>
      </c>
      <c r="F21" s="12">
        <v>1</v>
      </c>
      <c r="G21" s="12"/>
      <c r="H21" s="12"/>
      <c r="I21" s="9">
        <f t="shared" si="0"/>
        <v>4</v>
      </c>
      <c r="J21" s="14">
        <f t="shared" si="1"/>
        <v>120</v>
      </c>
    </row>
    <row r="22" spans="1:10" ht="17.25" customHeight="1" x14ac:dyDescent="0.35">
      <c r="A22" s="10">
        <v>12</v>
      </c>
      <c r="B22" s="11" t="s">
        <v>56</v>
      </c>
      <c r="C22" s="12">
        <v>2</v>
      </c>
      <c r="D22" s="12">
        <v>3</v>
      </c>
      <c r="E22" s="35">
        <v>4</v>
      </c>
      <c r="F22" s="12">
        <v>4</v>
      </c>
      <c r="G22" s="12">
        <v>5</v>
      </c>
      <c r="H22" s="12">
        <v>5</v>
      </c>
      <c r="I22" s="9">
        <f t="shared" si="0"/>
        <v>18</v>
      </c>
      <c r="J22" s="14">
        <f t="shared" si="1"/>
        <v>540</v>
      </c>
    </row>
    <row r="23" spans="1:10" ht="14.25" customHeight="1" x14ac:dyDescent="0.35">
      <c r="A23" s="5">
        <v>13</v>
      </c>
      <c r="B23" s="11" t="s">
        <v>24</v>
      </c>
      <c r="C23" s="12">
        <v>1</v>
      </c>
      <c r="D23" s="12">
        <v>1</v>
      </c>
      <c r="E23" s="35">
        <v>1</v>
      </c>
      <c r="F23" s="12"/>
      <c r="G23" s="12"/>
      <c r="H23" s="12"/>
      <c r="I23" s="9">
        <f t="shared" si="0"/>
        <v>3</v>
      </c>
      <c r="J23" s="14">
        <f t="shared" si="1"/>
        <v>90</v>
      </c>
    </row>
    <row r="24" spans="1:10" ht="15" customHeight="1" x14ac:dyDescent="0.35">
      <c r="A24" s="10">
        <v>14</v>
      </c>
      <c r="B24" s="11" t="s">
        <v>25</v>
      </c>
      <c r="C24" s="12">
        <v>3</v>
      </c>
      <c r="D24" s="12">
        <v>3</v>
      </c>
      <c r="E24" s="35">
        <v>3</v>
      </c>
      <c r="F24" s="12">
        <v>3</v>
      </c>
      <c r="G24" s="12">
        <v>3</v>
      </c>
      <c r="H24" s="12">
        <v>3</v>
      </c>
      <c r="I24" s="9">
        <f t="shared" si="0"/>
        <v>15</v>
      </c>
      <c r="J24" s="14">
        <f t="shared" si="1"/>
        <v>450</v>
      </c>
    </row>
    <row r="25" spans="1:10" ht="15" customHeight="1" x14ac:dyDescent="0.35">
      <c r="A25" s="10">
        <v>15</v>
      </c>
      <c r="B25" s="11" t="s">
        <v>26</v>
      </c>
      <c r="C25" s="12">
        <v>1</v>
      </c>
      <c r="D25" s="12"/>
      <c r="E25" s="35"/>
      <c r="F25" s="12"/>
      <c r="G25" s="12"/>
      <c r="H25" s="12"/>
      <c r="I25" s="9">
        <f t="shared" si="0"/>
        <v>1</v>
      </c>
      <c r="J25" s="14">
        <f t="shared" si="1"/>
        <v>30</v>
      </c>
    </row>
    <row r="26" spans="1:10" ht="15" customHeight="1" x14ac:dyDescent="0.35">
      <c r="A26" s="5">
        <v>16</v>
      </c>
      <c r="B26" s="11" t="s">
        <v>27</v>
      </c>
      <c r="C26" s="12">
        <v>1</v>
      </c>
      <c r="D26" s="12">
        <v>1</v>
      </c>
      <c r="E26" s="35">
        <v>1</v>
      </c>
      <c r="F26" s="12">
        <v>1</v>
      </c>
      <c r="G26" s="12">
        <v>1</v>
      </c>
      <c r="H26" s="12">
        <v>1</v>
      </c>
      <c r="I26" s="9">
        <f t="shared" si="0"/>
        <v>5</v>
      </c>
      <c r="J26" s="14">
        <f t="shared" si="1"/>
        <v>150</v>
      </c>
    </row>
    <row r="27" spans="1:10" x14ac:dyDescent="0.35">
      <c r="A27" s="114" t="s">
        <v>28</v>
      </c>
      <c r="B27" s="115"/>
      <c r="C27" s="165">
        <f>SUM(C11:C26)</f>
        <v>22</v>
      </c>
      <c r="D27" s="165">
        <f t="shared" ref="D27:I27" si="2">SUM(D11:D26)</f>
        <v>22</v>
      </c>
      <c r="E27" s="166">
        <f t="shared" si="2"/>
        <v>23</v>
      </c>
      <c r="F27" s="89">
        <f t="shared" si="2"/>
        <v>21</v>
      </c>
      <c r="G27" s="14">
        <f t="shared" si="2"/>
        <v>19</v>
      </c>
      <c r="H27" s="14">
        <f t="shared" si="2"/>
        <v>19</v>
      </c>
      <c r="I27" s="61">
        <f t="shared" si="2"/>
        <v>107</v>
      </c>
      <c r="J27" s="61">
        <f>SUM(J11:J26)</f>
        <v>3210</v>
      </c>
    </row>
    <row r="28" spans="1:10" x14ac:dyDescent="0.35">
      <c r="A28" s="116"/>
      <c r="B28" s="117"/>
      <c r="C28" s="162"/>
      <c r="D28" s="162"/>
      <c r="E28" s="164"/>
      <c r="F28" s="90"/>
      <c r="G28" s="61">
        <f>(G27+H27)/2</f>
        <v>19</v>
      </c>
      <c r="H28" s="61"/>
      <c r="I28" s="61"/>
      <c r="J28" s="61"/>
    </row>
    <row r="29" spans="1:10" ht="15" customHeight="1" x14ac:dyDescent="0.35">
      <c r="A29" s="107" t="s">
        <v>83</v>
      </c>
      <c r="B29" s="108"/>
      <c r="C29" s="108"/>
      <c r="D29" s="108"/>
      <c r="E29" s="108"/>
      <c r="F29" s="108"/>
      <c r="G29" s="108"/>
      <c r="H29" s="108"/>
      <c r="I29" s="108"/>
      <c r="J29" s="109"/>
    </row>
    <row r="30" spans="1:10" ht="15.75" customHeight="1" x14ac:dyDescent="0.35">
      <c r="A30" s="10">
        <v>1</v>
      </c>
      <c r="B30" s="11" t="s">
        <v>42</v>
      </c>
      <c r="C30" s="16">
        <v>1</v>
      </c>
      <c r="D30" s="12">
        <v>1</v>
      </c>
      <c r="E30" s="35">
        <v>2</v>
      </c>
      <c r="F30" s="12">
        <v>2</v>
      </c>
      <c r="G30" s="12">
        <v>2</v>
      </c>
      <c r="H30" s="12">
        <v>2</v>
      </c>
      <c r="I30" s="9">
        <f t="shared" ref="I30" si="3">SUM(C30:F30)+ SUM(G30:H30)/2</f>
        <v>8</v>
      </c>
      <c r="J30" s="14">
        <f>I30*30</f>
        <v>240</v>
      </c>
    </row>
    <row r="31" spans="1:10" x14ac:dyDescent="0.35">
      <c r="A31" s="100" t="s">
        <v>31</v>
      </c>
      <c r="B31" s="110"/>
      <c r="C31" s="165">
        <f t="shared" ref="C31:J31" si="4">SUM(C30:C30)</f>
        <v>1</v>
      </c>
      <c r="D31" s="165">
        <f t="shared" si="4"/>
        <v>1</v>
      </c>
      <c r="E31" s="166">
        <f t="shared" si="4"/>
        <v>2</v>
      </c>
      <c r="F31" s="89">
        <f t="shared" si="4"/>
        <v>2</v>
      </c>
      <c r="G31" s="14">
        <f t="shared" si="4"/>
        <v>2</v>
      </c>
      <c r="H31" s="14">
        <f t="shared" si="4"/>
        <v>2</v>
      </c>
      <c r="I31" s="73">
        <f t="shared" si="4"/>
        <v>8</v>
      </c>
      <c r="J31" s="61">
        <f t="shared" si="4"/>
        <v>240</v>
      </c>
    </row>
    <row r="32" spans="1:10" ht="15" customHeight="1" x14ac:dyDescent="0.35">
      <c r="A32" s="102"/>
      <c r="B32" s="111"/>
      <c r="C32" s="162"/>
      <c r="D32" s="162"/>
      <c r="E32" s="164"/>
      <c r="F32" s="90"/>
      <c r="G32" s="61">
        <f>(G31+H31)/2</f>
        <v>2</v>
      </c>
      <c r="H32" s="61"/>
      <c r="I32" s="75"/>
      <c r="J32" s="61"/>
    </row>
    <row r="33" spans="1:10" ht="21" customHeight="1" x14ac:dyDescent="0.35">
      <c r="A33" s="104" t="s">
        <v>82</v>
      </c>
      <c r="B33" s="105"/>
      <c r="C33" s="105"/>
      <c r="D33" s="105"/>
      <c r="E33" s="105"/>
      <c r="F33" s="105"/>
      <c r="G33" s="105"/>
      <c r="H33" s="105"/>
      <c r="I33" s="105"/>
      <c r="J33" s="106"/>
    </row>
    <row r="34" spans="1:10" ht="16.5" customHeight="1" x14ac:dyDescent="0.35">
      <c r="A34" s="10">
        <v>1</v>
      </c>
      <c r="B34" s="11" t="s">
        <v>43</v>
      </c>
      <c r="C34" s="16">
        <v>4</v>
      </c>
      <c r="D34" s="16">
        <v>2</v>
      </c>
      <c r="E34" s="36"/>
      <c r="F34" s="10"/>
      <c r="G34" s="10"/>
      <c r="H34" s="10"/>
      <c r="I34" s="9">
        <f>SUM(C34:F34)+ SUM(G34:H34)/2</f>
        <v>6</v>
      </c>
      <c r="J34" s="14">
        <f>I34*30</f>
        <v>180</v>
      </c>
    </row>
    <row r="35" spans="1:10" ht="19.25" customHeight="1" x14ac:dyDescent="0.35">
      <c r="A35" s="10">
        <v>2</v>
      </c>
      <c r="B35" s="11" t="s">
        <v>68</v>
      </c>
      <c r="C35" s="16">
        <v>4</v>
      </c>
      <c r="D35" s="16">
        <v>1</v>
      </c>
      <c r="E35" s="36"/>
      <c r="F35" s="10"/>
      <c r="G35" s="10"/>
      <c r="H35" s="10"/>
      <c r="I35" s="9">
        <f t="shared" ref="I35:I40" si="5">SUM(C35:F35)+ SUM(G35:H35)/2</f>
        <v>5</v>
      </c>
      <c r="J35" s="14">
        <f t="shared" ref="J35:J41" si="6">I35*30</f>
        <v>150</v>
      </c>
    </row>
    <row r="36" spans="1:10" ht="16.5" customHeight="1" x14ac:dyDescent="0.35">
      <c r="A36" s="10">
        <v>3</v>
      </c>
      <c r="B36" s="11" t="s">
        <v>45</v>
      </c>
      <c r="C36" s="16"/>
      <c r="D36" s="16">
        <v>3</v>
      </c>
      <c r="E36" s="36">
        <v>2</v>
      </c>
      <c r="F36" s="10"/>
      <c r="G36" s="10"/>
      <c r="H36" s="10"/>
      <c r="I36" s="9">
        <f t="shared" si="5"/>
        <v>5</v>
      </c>
      <c r="J36" s="14">
        <f t="shared" si="6"/>
        <v>150</v>
      </c>
    </row>
    <row r="37" spans="1:10" x14ac:dyDescent="0.35">
      <c r="A37" s="10">
        <v>4</v>
      </c>
      <c r="B37" s="11" t="s">
        <v>46</v>
      </c>
      <c r="C37" s="16"/>
      <c r="D37" s="16"/>
      <c r="E37" s="36"/>
      <c r="F37" s="10">
        <v>3</v>
      </c>
      <c r="G37" s="10">
        <v>2</v>
      </c>
      <c r="H37" s="10"/>
      <c r="I37" s="9">
        <f t="shared" si="5"/>
        <v>4</v>
      </c>
      <c r="J37" s="14">
        <f>I37*30</f>
        <v>120</v>
      </c>
    </row>
    <row r="38" spans="1:10" x14ac:dyDescent="0.35">
      <c r="A38" s="10">
        <v>5</v>
      </c>
      <c r="B38" s="11" t="s">
        <v>47</v>
      </c>
      <c r="C38" s="16"/>
      <c r="D38" s="16"/>
      <c r="E38" s="36"/>
      <c r="F38" s="10">
        <v>3</v>
      </c>
      <c r="G38" s="10">
        <v>2</v>
      </c>
      <c r="H38" s="10"/>
      <c r="I38" s="9">
        <f t="shared" si="5"/>
        <v>4</v>
      </c>
      <c r="J38" s="14">
        <f>I38*30</f>
        <v>120</v>
      </c>
    </row>
    <row r="39" spans="1:10" x14ac:dyDescent="0.35">
      <c r="A39" s="10">
        <v>7</v>
      </c>
      <c r="B39" s="11" t="s">
        <v>69</v>
      </c>
      <c r="C39" s="16"/>
      <c r="D39" s="16"/>
      <c r="E39" s="36">
        <v>1</v>
      </c>
      <c r="F39" s="10">
        <v>1</v>
      </c>
      <c r="G39" s="10"/>
      <c r="H39" s="10"/>
      <c r="I39" s="9">
        <f t="shared" si="5"/>
        <v>2</v>
      </c>
      <c r="J39" s="14">
        <f t="shared" ref="J39" si="7">I39*30</f>
        <v>60</v>
      </c>
    </row>
    <row r="40" spans="1:10" ht="20.25" customHeight="1" x14ac:dyDescent="0.35">
      <c r="A40" s="10">
        <v>8</v>
      </c>
      <c r="B40" s="11" t="s">
        <v>88</v>
      </c>
      <c r="C40" s="16"/>
      <c r="D40" s="16"/>
      <c r="E40" s="36">
        <v>2</v>
      </c>
      <c r="F40" s="10"/>
      <c r="G40" s="10"/>
      <c r="H40" s="10"/>
      <c r="I40" s="9">
        <f t="shared" si="5"/>
        <v>2</v>
      </c>
      <c r="J40" s="14">
        <f t="shared" si="6"/>
        <v>60</v>
      </c>
    </row>
    <row r="41" spans="1:10" ht="20.25" customHeight="1" x14ac:dyDescent="0.35">
      <c r="A41" s="177" t="s">
        <v>91</v>
      </c>
      <c r="B41" s="178"/>
      <c r="C41" s="181">
        <f>SUM(C34,C35,C36,C37,C38,C39,C40,)</f>
        <v>8</v>
      </c>
      <c r="D41" s="181">
        <f>SUM(D34,D35,D36,D37,D38,D39,D40,)</f>
        <v>6</v>
      </c>
      <c r="E41" s="182">
        <f>SUM(E34,E35,E36,E37,E38,E39,E40,)</f>
        <v>5</v>
      </c>
      <c r="F41" s="181">
        <f>SUM(F34,F35,F36,F37,F38,F39,F40,)</f>
        <v>7</v>
      </c>
      <c r="G41" s="15">
        <f>SUM(G34,G35,G36,G37,G38,G39,G40,)</f>
        <v>4</v>
      </c>
      <c r="H41" s="15"/>
      <c r="I41" s="89">
        <f>SUM(I34,I35,I36,I37,I38,I39,I40,)</f>
        <v>28</v>
      </c>
      <c r="J41" s="89">
        <f t="shared" si="6"/>
        <v>840</v>
      </c>
    </row>
    <row r="42" spans="1:10" ht="20.25" customHeight="1" x14ac:dyDescent="0.35">
      <c r="A42" s="179"/>
      <c r="B42" s="180"/>
      <c r="C42" s="162"/>
      <c r="D42" s="162"/>
      <c r="E42" s="164"/>
      <c r="F42" s="162"/>
      <c r="G42" s="112">
        <f>(G41+H41)/2</f>
        <v>2</v>
      </c>
      <c r="H42" s="112"/>
      <c r="I42" s="90"/>
      <c r="J42" s="90"/>
    </row>
    <row r="43" spans="1:10" ht="20.25" customHeight="1" x14ac:dyDescent="0.35">
      <c r="A43" s="169" t="s">
        <v>92</v>
      </c>
      <c r="B43" s="170"/>
      <c r="C43" s="171"/>
      <c r="D43" s="171"/>
      <c r="E43" s="171"/>
      <c r="F43" s="171"/>
      <c r="G43" s="171"/>
      <c r="H43" s="171"/>
      <c r="I43" s="171"/>
      <c r="J43" s="172"/>
    </row>
    <row r="44" spans="1:10" x14ac:dyDescent="0.35">
      <c r="A44" s="10">
        <v>1</v>
      </c>
      <c r="B44" s="11" t="s">
        <v>48</v>
      </c>
      <c r="C44" s="12">
        <v>2</v>
      </c>
      <c r="D44" s="16">
        <v>2</v>
      </c>
      <c r="E44" s="36"/>
      <c r="F44" s="10"/>
      <c r="G44" s="10"/>
      <c r="H44" s="10"/>
      <c r="I44" s="9">
        <f t="shared" ref="I44:I50" si="8">SUM(C44:F44)+ SUM(G44:H44)/2</f>
        <v>4</v>
      </c>
      <c r="J44" s="14">
        <f t="shared" ref="J44:J51" si="9">I44*30</f>
        <v>120</v>
      </c>
    </row>
    <row r="45" spans="1:10" x14ac:dyDescent="0.35">
      <c r="A45" s="10">
        <v>2</v>
      </c>
      <c r="B45" s="11" t="s">
        <v>49</v>
      </c>
      <c r="C45" s="16"/>
      <c r="D45" s="16"/>
      <c r="E45" s="36">
        <v>4</v>
      </c>
      <c r="F45" s="10"/>
      <c r="G45" s="10"/>
      <c r="H45" s="10"/>
      <c r="I45" s="9">
        <f t="shared" si="8"/>
        <v>4</v>
      </c>
      <c r="J45" s="14">
        <f t="shared" si="9"/>
        <v>120</v>
      </c>
    </row>
    <row r="46" spans="1:10" x14ac:dyDescent="0.35">
      <c r="A46" s="10">
        <v>3</v>
      </c>
      <c r="B46" s="11" t="s">
        <v>50</v>
      </c>
      <c r="C46" s="16"/>
      <c r="D46" s="16">
        <v>3</v>
      </c>
      <c r="E46" s="36">
        <v>3</v>
      </c>
      <c r="F46" s="10"/>
      <c r="G46" s="10"/>
      <c r="H46" s="10"/>
      <c r="I46" s="9">
        <f t="shared" si="8"/>
        <v>6</v>
      </c>
      <c r="J46" s="14">
        <f t="shared" si="9"/>
        <v>180</v>
      </c>
    </row>
    <row r="47" spans="1:10" x14ac:dyDescent="0.35">
      <c r="A47" s="10">
        <v>4</v>
      </c>
      <c r="B47" s="11" t="s">
        <v>51</v>
      </c>
      <c r="C47" s="16"/>
      <c r="D47" s="16"/>
      <c r="E47" s="36"/>
      <c r="F47" s="10">
        <v>3</v>
      </c>
      <c r="G47" s="10">
        <v>5</v>
      </c>
      <c r="H47" s="10"/>
      <c r="I47" s="9">
        <f t="shared" si="8"/>
        <v>5.5</v>
      </c>
      <c r="J47" s="14">
        <f t="shared" si="9"/>
        <v>165</v>
      </c>
    </row>
    <row r="48" spans="1:10" x14ac:dyDescent="0.35">
      <c r="A48" s="10">
        <v>5</v>
      </c>
      <c r="B48" s="11" t="s">
        <v>52</v>
      </c>
      <c r="C48" s="16"/>
      <c r="D48" s="16"/>
      <c r="E48" s="36"/>
      <c r="F48" s="10">
        <v>3</v>
      </c>
      <c r="G48" s="10">
        <v>5</v>
      </c>
      <c r="H48" s="10"/>
      <c r="I48" s="9">
        <f t="shared" si="8"/>
        <v>5.5</v>
      </c>
      <c r="J48" s="14">
        <f t="shared" si="9"/>
        <v>165</v>
      </c>
    </row>
    <row r="49" spans="1:10" x14ac:dyDescent="0.35">
      <c r="A49" s="10">
        <v>6</v>
      </c>
      <c r="B49" s="11" t="s">
        <v>89</v>
      </c>
      <c r="C49" s="16">
        <v>1</v>
      </c>
      <c r="D49" s="16"/>
      <c r="E49" s="36"/>
      <c r="F49" s="10"/>
      <c r="G49" s="10"/>
      <c r="H49" s="10"/>
      <c r="I49" s="9">
        <f t="shared" si="8"/>
        <v>1</v>
      </c>
      <c r="J49" s="14">
        <f t="shared" si="9"/>
        <v>30</v>
      </c>
    </row>
    <row r="50" spans="1:10" x14ac:dyDescent="0.35">
      <c r="A50" s="10">
        <v>7</v>
      </c>
      <c r="B50" s="11" t="s">
        <v>90</v>
      </c>
      <c r="C50" s="16"/>
      <c r="D50" s="16">
        <v>2</v>
      </c>
      <c r="E50" s="36"/>
      <c r="F50" s="10"/>
      <c r="G50" s="10"/>
      <c r="H50" s="10"/>
      <c r="I50" s="9">
        <f t="shared" si="8"/>
        <v>2</v>
      </c>
      <c r="J50" s="14">
        <f t="shared" si="9"/>
        <v>60</v>
      </c>
    </row>
    <row r="51" spans="1:10" x14ac:dyDescent="0.35">
      <c r="A51" s="177" t="s">
        <v>91</v>
      </c>
      <c r="B51" s="178"/>
      <c r="C51" s="181">
        <f t="shared" ref="C51:I51" si="10">SUM(C44,C45,C46,C47,C48,C49,C50,)</f>
        <v>3</v>
      </c>
      <c r="D51" s="181">
        <f t="shared" si="10"/>
        <v>7</v>
      </c>
      <c r="E51" s="182">
        <f t="shared" si="10"/>
        <v>7</v>
      </c>
      <c r="F51" s="181">
        <f t="shared" si="10"/>
        <v>6</v>
      </c>
      <c r="G51" s="15">
        <f t="shared" si="10"/>
        <v>10</v>
      </c>
      <c r="H51" s="15">
        <f t="shared" si="10"/>
        <v>0</v>
      </c>
      <c r="I51" s="89">
        <f t="shared" si="10"/>
        <v>28</v>
      </c>
      <c r="J51" s="89">
        <f t="shared" si="9"/>
        <v>840</v>
      </c>
    </row>
    <row r="52" spans="1:10" x14ac:dyDescent="0.35">
      <c r="A52" s="179"/>
      <c r="B52" s="180"/>
      <c r="C52" s="162"/>
      <c r="D52" s="162"/>
      <c r="E52" s="164"/>
      <c r="F52" s="162"/>
      <c r="G52" s="112">
        <f>(G51+H51)/2</f>
        <v>5</v>
      </c>
      <c r="H52" s="112"/>
      <c r="I52" s="90"/>
      <c r="J52" s="90"/>
    </row>
    <row r="53" spans="1:10" ht="13.5" customHeight="1" x14ac:dyDescent="0.35">
      <c r="A53" s="95" t="s">
        <v>34</v>
      </c>
      <c r="B53" s="96"/>
      <c r="C53" s="165">
        <f t="shared" ref="C53:I53" si="11">SUM(C41,C51,)</f>
        <v>11</v>
      </c>
      <c r="D53" s="165">
        <f t="shared" si="11"/>
        <v>13</v>
      </c>
      <c r="E53" s="166">
        <f t="shared" si="11"/>
        <v>12</v>
      </c>
      <c r="F53" s="165">
        <f t="shared" si="11"/>
        <v>13</v>
      </c>
      <c r="G53" s="14">
        <f t="shared" si="11"/>
        <v>14</v>
      </c>
      <c r="H53" s="14">
        <f t="shared" si="11"/>
        <v>0</v>
      </c>
      <c r="I53" s="89">
        <f t="shared" si="11"/>
        <v>56</v>
      </c>
      <c r="J53" s="89">
        <f>I53*30</f>
        <v>1680</v>
      </c>
    </row>
    <row r="54" spans="1:10" ht="13.5" customHeight="1" x14ac:dyDescent="0.35">
      <c r="A54" s="97"/>
      <c r="B54" s="98"/>
      <c r="C54" s="162"/>
      <c r="D54" s="162"/>
      <c r="E54" s="164"/>
      <c r="F54" s="162"/>
      <c r="G54" s="130">
        <f>(G53+H53)/2</f>
        <v>7</v>
      </c>
      <c r="H54" s="131"/>
      <c r="I54" s="90"/>
      <c r="J54" s="90"/>
    </row>
    <row r="55" spans="1:10" x14ac:dyDescent="0.35">
      <c r="A55" s="85" t="s">
        <v>35</v>
      </c>
      <c r="B55" s="86"/>
      <c r="C55" s="165">
        <f t="shared" ref="C55:I55" si="12">SUM(C27,C31,C53,)</f>
        <v>34</v>
      </c>
      <c r="D55" s="165">
        <f t="shared" si="12"/>
        <v>36</v>
      </c>
      <c r="E55" s="166">
        <f t="shared" si="12"/>
        <v>37</v>
      </c>
      <c r="F55" s="165">
        <f t="shared" si="12"/>
        <v>36</v>
      </c>
      <c r="G55" s="14">
        <f t="shared" si="12"/>
        <v>35</v>
      </c>
      <c r="H55" s="14">
        <f t="shared" si="12"/>
        <v>21</v>
      </c>
      <c r="I55" s="165">
        <f t="shared" si="12"/>
        <v>171</v>
      </c>
      <c r="J55" s="89">
        <f>I55*30</f>
        <v>5130</v>
      </c>
    </row>
    <row r="56" spans="1:10" ht="18" customHeight="1" x14ac:dyDescent="0.35">
      <c r="A56" s="87"/>
      <c r="B56" s="88"/>
      <c r="C56" s="162"/>
      <c r="D56" s="162"/>
      <c r="E56" s="164"/>
      <c r="F56" s="162"/>
      <c r="G56" s="91">
        <f>(G55+H55)/2</f>
        <v>28</v>
      </c>
      <c r="H56" s="92"/>
      <c r="I56" s="162"/>
      <c r="J56" s="90"/>
    </row>
    <row r="57" spans="1:10" ht="18.75" customHeight="1" x14ac:dyDescent="0.35">
      <c r="A57" s="10">
        <v>1</v>
      </c>
      <c r="B57" s="11" t="s">
        <v>54</v>
      </c>
      <c r="C57" s="22" t="s">
        <v>86</v>
      </c>
      <c r="D57" s="22" t="s">
        <v>86</v>
      </c>
      <c r="E57" s="37" t="s">
        <v>86</v>
      </c>
      <c r="F57" s="23"/>
      <c r="G57" s="134"/>
      <c r="H57" s="135"/>
      <c r="I57" s="9"/>
      <c r="J57" s="14">
        <v>42</v>
      </c>
    </row>
    <row r="58" spans="1:10" x14ac:dyDescent="0.35">
      <c r="A58" s="10">
        <v>2</v>
      </c>
      <c r="B58" s="11" t="s">
        <v>55</v>
      </c>
      <c r="C58" s="16">
        <v>2</v>
      </c>
      <c r="D58" s="12">
        <v>2</v>
      </c>
      <c r="E58" s="35">
        <v>2</v>
      </c>
      <c r="F58" s="13">
        <v>2</v>
      </c>
      <c r="G58" s="13">
        <v>2</v>
      </c>
      <c r="H58" s="13">
        <v>2</v>
      </c>
      <c r="I58" s="9">
        <f t="shared" ref="I58" si="13">SUM(C58:F58)+ SUM(G58:H58)/2</f>
        <v>10</v>
      </c>
      <c r="J58" s="14">
        <f>I58*30</f>
        <v>300</v>
      </c>
    </row>
    <row r="59" spans="1:10" x14ac:dyDescent="0.35">
      <c r="A59" s="10">
        <v>3</v>
      </c>
      <c r="B59" s="24" t="s">
        <v>75</v>
      </c>
      <c r="C59" s="40"/>
      <c r="D59" s="25" t="s">
        <v>76</v>
      </c>
      <c r="E59" s="39" t="s">
        <v>76</v>
      </c>
      <c r="F59" s="25"/>
      <c r="G59" s="159"/>
      <c r="H59" s="160"/>
      <c r="I59" s="14"/>
      <c r="J59" s="26">
        <v>10</v>
      </c>
    </row>
    <row r="60" spans="1:10" x14ac:dyDescent="0.35">
      <c r="A60" s="73" t="s">
        <v>36</v>
      </c>
      <c r="B60" s="74"/>
      <c r="C60" s="161">
        <f>C55+C58</f>
        <v>36</v>
      </c>
      <c r="D60" s="161">
        <f t="shared" ref="D60:F60" si="14">D55+D58</f>
        <v>38</v>
      </c>
      <c r="E60" s="163">
        <f t="shared" si="14"/>
        <v>39</v>
      </c>
      <c r="F60" s="161">
        <f t="shared" si="14"/>
        <v>38</v>
      </c>
      <c r="G60" s="18">
        <f>G55+G58</f>
        <v>37</v>
      </c>
      <c r="H60" s="18">
        <f>H55+H58</f>
        <v>23</v>
      </c>
      <c r="I60" s="77">
        <f>I55+I57+I58</f>
        <v>181</v>
      </c>
      <c r="J60" s="79">
        <f>J55+J57+J58+J59</f>
        <v>5482</v>
      </c>
    </row>
    <row r="61" spans="1:10" x14ac:dyDescent="0.35">
      <c r="A61" s="75"/>
      <c r="B61" s="76"/>
      <c r="C61" s="162"/>
      <c r="D61" s="162"/>
      <c r="E61" s="164"/>
      <c r="F61" s="162"/>
      <c r="G61" s="136">
        <f>(G60+H60)/2</f>
        <v>30</v>
      </c>
      <c r="H61" s="137"/>
      <c r="I61" s="78"/>
      <c r="J61" s="80"/>
    </row>
    <row r="62" spans="1:10" ht="35.25" customHeight="1" x14ac:dyDescent="0.35">
      <c r="A62" s="154" t="s">
        <v>95</v>
      </c>
      <c r="B62" s="155"/>
      <c r="C62" s="155"/>
      <c r="D62" s="155"/>
      <c r="E62" s="155"/>
      <c r="F62" s="155"/>
      <c r="G62" s="155"/>
      <c r="H62" s="155"/>
      <c r="I62" s="155"/>
      <c r="J62" s="156"/>
    </row>
    <row r="63" spans="1:10" ht="21" customHeight="1" x14ac:dyDescent="0.35">
      <c r="A63" s="157" t="s">
        <v>81</v>
      </c>
      <c r="B63" s="158"/>
      <c r="C63" s="158"/>
      <c r="D63" s="158"/>
      <c r="E63" s="158"/>
      <c r="F63" s="158"/>
      <c r="G63" s="158"/>
      <c r="H63" s="158"/>
      <c r="I63" s="158"/>
      <c r="J63" s="158"/>
    </row>
    <row r="64" spans="1:10" x14ac:dyDescent="0.35">
      <c r="A64" s="19"/>
      <c r="B64" s="152" t="s">
        <v>37</v>
      </c>
      <c r="C64" s="152"/>
      <c r="D64" s="152"/>
      <c r="E64" s="75" t="s">
        <v>78</v>
      </c>
      <c r="F64" s="76"/>
      <c r="G64" s="90" t="s">
        <v>39</v>
      </c>
      <c r="H64" s="90"/>
      <c r="I64" s="90"/>
      <c r="J64" s="20"/>
    </row>
    <row r="65" spans="1:10" ht="15" customHeight="1" x14ac:dyDescent="0.35">
      <c r="A65" s="19"/>
      <c r="B65" s="153" t="s">
        <v>77</v>
      </c>
      <c r="C65" s="145"/>
      <c r="D65" s="146"/>
      <c r="E65" s="63">
        <v>4</v>
      </c>
      <c r="F65" s="65"/>
      <c r="G65" s="63">
        <v>140</v>
      </c>
      <c r="H65" s="64"/>
      <c r="I65" s="65"/>
      <c r="J65" s="57"/>
    </row>
    <row r="66" spans="1:10" x14ac:dyDescent="0.35">
      <c r="A66" s="19"/>
      <c r="B66" s="58" t="s">
        <v>79</v>
      </c>
      <c r="C66" s="145"/>
      <c r="D66" s="146"/>
      <c r="E66" s="128">
        <v>4</v>
      </c>
      <c r="F66" s="129"/>
      <c r="G66" s="128">
        <v>140</v>
      </c>
      <c r="H66" s="147"/>
      <c r="I66" s="129"/>
      <c r="J66" s="57"/>
    </row>
    <row r="67" spans="1:10" x14ac:dyDescent="0.35">
      <c r="A67" s="19"/>
      <c r="B67" s="148" t="s">
        <v>41</v>
      </c>
      <c r="C67" s="149"/>
      <c r="D67" s="150"/>
      <c r="E67" s="130">
        <v>8</v>
      </c>
      <c r="F67" s="131"/>
      <c r="G67" s="130">
        <f>SUM(G65:G66)</f>
        <v>280</v>
      </c>
      <c r="H67" s="151"/>
      <c r="I67" s="131"/>
      <c r="J67" s="21"/>
    </row>
    <row r="68" spans="1:10" x14ac:dyDescent="0.35">
      <c r="A68" s="55" t="s">
        <v>67</v>
      </c>
      <c r="B68" s="55"/>
      <c r="C68" s="55"/>
      <c r="D68" s="55"/>
      <c r="E68" s="55"/>
      <c r="F68" s="55"/>
      <c r="G68" s="55"/>
      <c r="H68" s="55"/>
      <c r="I68" s="55"/>
      <c r="J68" s="55"/>
    </row>
    <row r="69" spans="1:10" x14ac:dyDescent="0.35">
      <c r="A69" s="55" t="s">
        <v>85</v>
      </c>
      <c r="B69" s="55"/>
      <c r="C69" s="55"/>
      <c r="D69" s="55"/>
      <c r="E69" s="55"/>
      <c r="F69" s="55"/>
      <c r="G69" s="55"/>
      <c r="H69" s="55"/>
      <c r="I69" s="55"/>
      <c r="J69" s="55"/>
    </row>
    <row r="70" spans="1:10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5">
      <c r="A71" s="1"/>
      <c r="B71" s="56" t="s">
        <v>97</v>
      </c>
      <c r="C71" s="56"/>
      <c r="D71" s="56"/>
      <c r="E71" s="56"/>
      <c r="F71" s="56"/>
      <c r="G71" s="56"/>
      <c r="H71" s="56"/>
      <c r="I71" s="56"/>
      <c r="J71" s="56"/>
    </row>
    <row r="72" spans="1:1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5">
      <c r="A77" s="1"/>
      <c r="B77" s="1"/>
      <c r="C77" s="1"/>
      <c r="D77" s="1"/>
      <c r="E77" s="1"/>
      <c r="F77" s="1"/>
      <c r="G77" s="1"/>
      <c r="H77" s="1"/>
    </row>
    <row r="78" spans="1:10" x14ac:dyDescent="0.35">
      <c r="A78" s="1"/>
      <c r="B78" s="1"/>
      <c r="C78" s="1"/>
      <c r="D78" s="1"/>
      <c r="E78" s="1"/>
      <c r="F78" s="1"/>
      <c r="G78" s="1"/>
      <c r="H78" s="1"/>
    </row>
    <row r="79" spans="1:10" x14ac:dyDescent="0.35">
      <c r="A79" s="1"/>
      <c r="B79" s="1"/>
      <c r="C79" s="1"/>
      <c r="D79" s="1"/>
      <c r="E79" s="1"/>
      <c r="F79" s="1"/>
      <c r="G79" s="1"/>
      <c r="H79" s="1"/>
    </row>
    <row r="80" spans="1:10" x14ac:dyDescent="0.35">
      <c r="A80" s="1"/>
      <c r="B80" s="1"/>
      <c r="C80" s="1"/>
      <c r="D80" s="1"/>
      <c r="E80" s="1"/>
      <c r="F80" s="1"/>
      <c r="G80" s="1"/>
      <c r="H80" s="1"/>
    </row>
    <row r="81" spans="1:8" x14ac:dyDescent="0.35">
      <c r="A81" s="1"/>
      <c r="B81" s="1"/>
      <c r="C81" s="1"/>
      <c r="D81" s="1"/>
      <c r="E81" s="1"/>
      <c r="F81" s="1"/>
      <c r="G81" s="1"/>
      <c r="H81" s="1"/>
    </row>
    <row r="82" spans="1:8" x14ac:dyDescent="0.35">
      <c r="A82" s="1"/>
      <c r="B82" s="1"/>
      <c r="C82" s="1"/>
      <c r="D82" s="1"/>
      <c r="E82" s="1"/>
      <c r="F82" s="1"/>
      <c r="G82" s="1"/>
      <c r="H82" s="1"/>
    </row>
    <row r="83" spans="1:8" x14ac:dyDescent="0.35">
      <c r="A83" s="1"/>
      <c r="B83" s="1"/>
      <c r="C83" s="1"/>
      <c r="D83" s="1"/>
      <c r="E83" s="1"/>
      <c r="F83" s="1"/>
      <c r="G83" s="1"/>
      <c r="H83" s="1"/>
    </row>
    <row r="84" spans="1:8" x14ac:dyDescent="0.35">
      <c r="A84" s="1"/>
      <c r="B84" s="1"/>
      <c r="C84" s="1"/>
      <c r="D84" s="1"/>
      <c r="E84" s="1"/>
      <c r="F84" s="1"/>
      <c r="G84" s="1"/>
      <c r="H84" s="1"/>
    </row>
  </sheetData>
  <mergeCells count="95">
    <mergeCell ref="I51:I52"/>
    <mergeCell ref="J51:J52"/>
    <mergeCell ref="A51:B52"/>
    <mergeCell ref="C51:C52"/>
    <mergeCell ref="D51:D52"/>
    <mergeCell ref="E51:E52"/>
    <mergeCell ref="F51:F52"/>
    <mergeCell ref="G57:H57"/>
    <mergeCell ref="A41:B42"/>
    <mergeCell ref="G42:H42"/>
    <mergeCell ref="C41:C42"/>
    <mergeCell ref="D41:D42"/>
    <mergeCell ref="E41:E42"/>
    <mergeCell ref="F41:F42"/>
    <mergeCell ref="G52:H52"/>
    <mergeCell ref="I41:I42"/>
    <mergeCell ref="J41:J42"/>
    <mergeCell ref="A43:J43"/>
    <mergeCell ref="A6:J6"/>
    <mergeCell ref="A1:J1"/>
    <mergeCell ref="A2:J2"/>
    <mergeCell ref="A3:J3"/>
    <mergeCell ref="A4:J4"/>
    <mergeCell ref="A5:J5"/>
    <mergeCell ref="A7:A9"/>
    <mergeCell ref="B7:B9"/>
    <mergeCell ref="C7:H7"/>
    <mergeCell ref="I7:J8"/>
    <mergeCell ref="C8:C9"/>
    <mergeCell ref="D8:D9"/>
    <mergeCell ref="E8:E9"/>
    <mergeCell ref="F8:F9"/>
    <mergeCell ref="G8:H8"/>
    <mergeCell ref="A10:J10"/>
    <mergeCell ref="A27:B28"/>
    <mergeCell ref="C27:C28"/>
    <mergeCell ref="D27:D28"/>
    <mergeCell ref="E27:E28"/>
    <mergeCell ref="F27:F28"/>
    <mergeCell ref="I27:I28"/>
    <mergeCell ref="J27:J28"/>
    <mergeCell ref="G28:H28"/>
    <mergeCell ref="A33:J33"/>
    <mergeCell ref="A29:J29"/>
    <mergeCell ref="A31:B32"/>
    <mergeCell ref="C31:C32"/>
    <mergeCell ref="D31:D32"/>
    <mergeCell ref="E31:E32"/>
    <mergeCell ref="F31:F32"/>
    <mergeCell ref="I31:I32"/>
    <mergeCell ref="J31:J32"/>
    <mergeCell ref="G32:H32"/>
    <mergeCell ref="J53:J54"/>
    <mergeCell ref="G54:H54"/>
    <mergeCell ref="A55:B56"/>
    <mergeCell ref="C55:C56"/>
    <mergeCell ref="D55:D56"/>
    <mergeCell ref="E55:E56"/>
    <mergeCell ref="F55:F56"/>
    <mergeCell ref="I55:I56"/>
    <mergeCell ref="J55:J56"/>
    <mergeCell ref="G56:H56"/>
    <mergeCell ref="A53:B54"/>
    <mergeCell ref="C53:C54"/>
    <mergeCell ref="D53:D54"/>
    <mergeCell ref="E53:E54"/>
    <mergeCell ref="F53:F54"/>
    <mergeCell ref="I53:I54"/>
    <mergeCell ref="G59:H59"/>
    <mergeCell ref="A60:B61"/>
    <mergeCell ref="C60:C61"/>
    <mergeCell ref="D60:D61"/>
    <mergeCell ref="E60:E61"/>
    <mergeCell ref="F60:F61"/>
    <mergeCell ref="I60:I61"/>
    <mergeCell ref="J60:J61"/>
    <mergeCell ref="G61:H61"/>
    <mergeCell ref="A62:J62"/>
    <mergeCell ref="A63:J63"/>
    <mergeCell ref="B64:D64"/>
    <mergeCell ref="E64:F64"/>
    <mergeCell ref="G64:I64"/>
    <mergeCell ref="B65:D65"/>
    <mergeCell ref="E65:F65"/>
    <mergeCell ref="G65:I65"/>
    <mergeCell ref="B71:J71"/>
    <mergeCell ref="A68:J68"/>
    <mergeCell ref="A69:J69"/>
    <mergeCell ref="J65:J66"/>
    <mergeCell ref="B66:D66"/>
    <mergeCell ref="E66:F66"/>
    <mergeCell ref="G66:I66"/>
    <mergeCell ref="B67:D67"/>
    <mergeCell ref="E67:F67"/>
    <mergeCell ref="G67:I67"/>
  </mergeCells>
  <printOptions horizontalCentered="1"/>
  <pageMargins left="0.31496062992125984" right="0.31496062992125984" top="0.19685039370078741" bottom="0.35433070866141736" header="0" footer="0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46" zoomScaleNormal="100" workbookViewId="0">
      <selection activeCell="A41" sqref="A41:B42"/>
    </sheetView>
  </sheetViews>
  <sheetFormatPr defaultRowHeight="14.5" x14ac:dyDescent="0.35"/>
  <cols>
    <col min="1" max="1" width="4.54296875" customWidth="1"/>
    <col min="2" max="2" width="68.90625" customWidth="1"/>
    <col min="3" max="3" width="7.6328125" customWidth="1"/>
    <col min="4" max="4" width="8.36328125" customWidth="1"/>
    <col min="5" max="5" width="7.6328125" customWidth="1"/>
    <col min="6" max="6" width="7.453125" customWidth="1"/>
    <col min="7" max="7" width="5.54296875" customWidth="1"/>
    <col min="8" max="8" width="5.6328125" customWidth="1"/>
    <col min="9" max="9" width="11.08984375" customWidth="1"/>
    <col min="10" max="10" width="11.90625" customWidth="1"/>
  </cols>
  <sheetData>
    <row r="1" spans="1:12" ht="18" x14ac:dyDescent="0.35">
      <c r="A1" s="125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49"/>
      <c r="L1" s="49"/>
    </row>
    <row r="2" spans="1:12" x14ac:dyDescent="0.35">
      <c r="A2" s="126" t="s">
        <v>84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x14ac:dyDescent="0.35">
      <c r="A3" s="126" t="s">
        <v>98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2" x14ac:dyDescent="0.35">
      <c r="A4" s="126" t="s">
        <v>71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2" x14ac:dyDescent="0.35">
      <c r="A5" s="127" t="s">
        <v>66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2" x14ac:dyDescent="0.35">
      <c r="A6" s="124" t="s">
        <v>65</v>
      </c>
      <c r="B6" s="124"/>
      <c r="C6" s="124"/>
      <c r="D6" s="124"/>
      <c r="E6" s="124"/>
      <c r="F6" s="124"/>
      <c r="G6" s="124"/>
      <c r="H6" s="124"/>
      <c r="I6" s="124"/>
      <c r="J6" s="124"/>
    </row>
    <row r="7" spans="1:12" ht="21" customHeight="1" x14ac:dyDescent="0.35">
      <c r="A7" s="118" t="s">
        <v>2</v>
      </c>
      <c r="B7" s="118" t="s">
        <v>3</v>
      </c>
      <c r="C7" s="120" t="s">
        <v>4</v>
      </c>
      <c r="D7" s="120"/>
      <c r="E7" s="120"/>
      <c r="F7" s="120"/>
      <c r="G7" s="120"/>
      <c r="H7" s="120"/>
      <c r="I7" s="121" t="s">
        <v>72</v>
      </c>
      <c r="J7" s="121"/>
    </row>
    <row r="8" spans="1:12" ht="27" customHeight="1" x14ac:dyDescent="0.35">
      <c r="A8" s="118"/>
      <c r="B8" s="118"/>
      <c r="C8" s="173" t="s">
        <v>6</v>
      </c>
      <c r="D8" s="175" t="s">
        <v>7</v>
      </c>
      <c r="E8" s="167" t="s">
        <v>8</v>
      </c>
      <c r="F8" s="167" t="s">
        <v>9</v>
      </c>
      <c r="G8" s="120" t="s">
        <v>70</v>
      </c>
      <c r="H8" s="120"/>
      <c r="I8" s="121"/>
      <c r="J8" s="121"/>
    </row>
    <row r="9" spans="1:12" ht="26" x14ac:dyDescent="0.35">
      <c r="A9" s="119"/>
      <c r="B9" s="119"/>
      <c r="C9" s="174"/>
      <c r="D9" s="176"/>
      <c r="E9" s="168"/>
      <c r="F9" s="168"/>
      <c r="G9" s="33" t="s">
        <v>10</v>
      </c>
      <c r="H9" s="33" t="s">
        <v>11</v>
      </c>
      <c r="I9" s="2" t="s">
        <v>12</v>
      </c>
      <c r="J9" s="2" t="s">
        <v>13</v>
      </c>
    </row>
    <row r="10" spans="1:12" ht="18.75" customHeight="1" x14ac:dyDescent="0.35">
      <c r="A10" s="107" t="s">
        <v>14</v>
      </c>
      <c r="B10" s="108"/>
      <c r="C10" s="108"/>
      <c r="D10" s="108"/>
      <c r="E10" s="108"/>
      <c r="F10" s="108"/>
      <c r="G10" s="108"/>
      <c r="H10" s="108"/>
      <c r="I10" s="108"/>
      <c r="J10" s="109"/>
    </row>
    <row r="11" spans="1:12" ht="16.5" customHeight="1" x14ac:dyDescent="0.35">
      <c r="A11" s="5">
        <v>1</v>
      </c>
      <c r="B11" s="6" t="s">
        <v>15</v>
      </c>
      <c r="C11" s="7">
        <v>3</v>
      </c>
      <c r="D11" s="34">
        <v>3</v>
      </c>
      <c r="E11" s="7">
        <v>3</v>
      </c>
      <c r="F11" s="7">
        <v>3</v>
      </c>
      <c r="G11" s="7">
        <v>4</v>
      </c>
      <c r="H11" s="7">
        <v>4</v>
      </c>
      <c r="I11" s="47">
        <f>SUM(C11:F11)+ SUM(G11:H11)/2</f>
        <v>16</v>
      </c>
      <c r="J11" s="44">
        <f>I11*30</f>
        <v>480</v>
      </c>
    </row>
    <row r="12" spans="1:12" ht="18" customHeight="1" x14ac:dyDescent="0.35">
      <c r="A12" s="45">
        <v>2</v>
      </c>
      <c r="B12" s="11" t="s">
        <v>59</v>
      </c>
      <c r="C12" s="12">
        <v>2</v>
      </c>
      <c r="D12" s="35">
        <v>2</v>
      </c>
      <c r="E12" s="12">
        <v>2</v>
      </c>
      <c r="F12" s="12">
        <v>3</v>
      </c>
      <c r="G12" s="12">
        <v>3</v>
      </c>
      <c r="H12" s="12">
        <v>3</v>
      </c>
      <c r="I12" s="47">
        <f t="shared" ref="I12:I26" si="0">SUM(C12:F12)+ SUM(G12:H12)/2</f>
        <v>12</v>
      </c>
      <c r="J12" s="44">
        <f t="shared" ref="J12:J26" si="1">I12*30</f>
        <v>360</v>
      </c>
    </row>
    <row r="13" spans="1:12" ht="15" customHeight="1" x14ac:dyDescent="0.35">
      <c r="A13" s="45">
        <v>3</v>
      </c>
      <c r="B13" s="11" t="s">
        <v>73</v>
      </c>
      <c r="C13" s="12">
        <v>2</v>
      </c>
      <c r="D13" s="35">
        <v>2</v>
      </c>
      <c r="E13" s="12">
        <v>2</v>
      </c>
      <c r="F13" s="12">
        <v>1</v>
      </c>
      <c r="G13" s="12">
        <v>1</v>
      </c>
      <c r="H13" s="12">
        <v>1</v>
      </c>
      <c r="I13" s="47">
        <f t="shared" si="0"/>
        <v>8</v>
      </c>
      <c r="J13" s="44">
        <f t="shared" si="1"/>
        <v>240</v>
      </c>
    </row>
    <row r="14" spans="1:12" x14ac:dyDescent="0.35">
      <c r="A14" s="5">
        <v>4</v>
      </c>
      <c r="B14" s="11" t="s">
        <v>74</v>
      </c>
      <c r="C14" s="12">
        <v>1</v>
      </c>
      <c r="D14" s="35"/>
      <c r="E14" s="12"/>
      <c r="F14" s="12"/>
      <c r="G14" s="12"/>
      <c r="H14" s="12"/>
      <c r="I14" s="47">
        <f t="shared" si="0"/>
        <v>1</v>
      </c>
      <c r="J14" s="44">
        <f t="shared" si="1"/>
        <v>30</v>
      </c>
    </row>
    <row r="15" spans="1:12" ht="17" customHeight="1" x14ac:dyDescent="0.35">
      <c r="A15" s="45">
        <v>5</v>
      </c>
      <c r="B15" s="11" t="s">
        <v>17</v>
      </c>
      <c r="C15" s="12">
        <v>2</v>
      </c>
      <c r="D15" s="35">
        <v>2</v>
      </c>
      <c r="E15" s="12">
        <v>2</v>
      </c>
      <c r="F15" s="12">
        <v>1</v>
      </c>
      <c r="G15" s="12">
        <v>1</v>
      </c>
      <c r="H15" s="12">
        <v>1</v>
      </c>
      <c r="I15" s="47">
        <f t="shared" si="0"/>
        <v>8</v>
      </c>
      <c r="J15" s="44">
        <f t="shared" si="1"/>
        <v>240</v>
      </c>
    </row>
    <row r="16" spans="1:12" ht="15" customHeight="1" x14ac:dyDescent="0.35">
      <c r="A16" s="45">
        <v>6</v>
      </c>
      <c r="B16" s="11" t="s">
        <v>18</v>
      </c>
      <c r="C16" s="12"/>
      <c r="D16" s="35"/>
      <c r="E16" s="12"/>
      <c r="F16" s="12">
        <v>1</v>
      </c>
      <c r="G16" s="12">
        <v>1</v>
      </c>
      <c r="H16" s="12">
        <v>1</v>
      </c>
      <c r="I16" s="47">
        <f t="shared" si="0"/>
        <v>2</v>
      </c>
      <c r="J16" s="44">
        <f t="shared" si="1"/>
        <v>60</v>
      </c>
    </row>
    <row r="17" spans="1:10" ht="14.25" customHeight="1" x14ac:dyDescent="0.35">
      <c r="A17" s="5">
        <v>7</v>
      </c>
      <c r="B17" s="11" t="s">
        <v>19</v>
      </c>
      <c r="C17" s="12"/>
      <c r="D17" s="35">
        <v>1</v>
      </c>
      <c r="E17" s="12">
        <v>1</v>
      </c>
      <c r="F17" s="12"/>
      <c r="G17" s="12"/>
      <c r="H17" s="12"/>
      <c r="I17" s="47">
        <f t="shared" si="0"/>
        <v>2</v>
      </c>
      <c r="J17" s="44">
        <f t="shared" si="1"/>
        <v>60</v>
      </c>
    </row>
    <row r="18" spans="1:10" ht="13.5" customHeight="1" x14ac:dyDescent="0.35">
      <c r="A18" s="45">
        <v>8</v>
      </c>
      <c r="B18" s="11" t="s">
        <v>20</v>
      </c>
      <c r="C18" s="12">
        <v>1</v>
      </c>
      <c r="D18" s="35">
        <v>1</v>
      </c>
      <c r="E18" s="12">
        <v>1</v>
      </c>
      <c r="F18" s="12">
        <v>1</v>
      </c>
      <c r="G18" s="12"/>
      <c r="H18" s="12"/>
      <c r="I18" s="47">
        <f t="shared" si="0"/>
        <v>4</v>
      </c>
      <c r="J18" s="44">
        <f t="shared" si="1"/>
        <v>120</v>
      </c>
    </row>
    <row r="19" spans="1:10" x14ac:dyDescent="0.35">
      <c r="A19" s="45">
        <v>9</v>
      </c>
      <c r="B19" s="11" t="s">
        <v>21</v>
      </c>
      <c r="C19" s="12">
        <v>1</v>
      </c>
      <c r="D19" s="35">
        <v>1</v>
      </c>
      <c r="E19" s="12">
        <v>1</v>
      </c>
      <c r="F19" s="12">
        <v>1</v>
      </c>
      <c r="G19" s="12"/>
      <c r="H19" s="12"/>
      <c r="I19" s="47">
        <f t="shared" si="0"/>
        <v>4</v>
      </c>
      <c r="J19" s="44">
        <f t="shared" si="1"/>
        <v>120</v>
      </c>
    </row>
    <row r="20" spans="1:10" x14ac:dyDescent="0.35">
      <c r="A20" s="5">
        <v>10</v>
      </c>
      <c r="B20" s="11" t="s">
        <v>22</v>
      </c>
      <c r="C20" s="12">
        <v>1</v>
      </c>
      <c r="D20" s="35">
        <v>1</v>
      </c>
      <c r="E20" s="12">
        <v>1</v>
      </c>
      <c r="F20" s="12">
        <v>1</v>
      </c>
      <c r="G20" s="12"/>
      <c r="H20" s="12"/>
      <c r="I20" s="47">
        <f t="shared" si="0"/>
        <v>4</v>
      </c>
      <c r="J20" s="44">
        <f t="shared" si="1"/>
        <v>120</v>
      </c>
    </row>
    <row r="21" spans="1:10" ht="16.5" customHeight="1" x14ac:dyDescent="0.35">
      <c r="A21" s="45">
        <v>11</v>
      </c>
      <c r="B21" s="11" t="s">
        <v>23</v>
      </c>
      <c r="C21" s="12">
        <v>1</v>
      </c>
      <c r="D21" s="35">
        <v>1</v>
      </c>
      <c r="E21" s="12">
        <v>1</v>
      </c>
      <c r="F21" s="12">
        <v>1</v>
      </c>
      <c r="G21" s="12"/>
      <c r="H21" s="12"/>
      <c r="I21" s="47">
        <f t="shared" si="0"/>
        <v>4</v>
      </c>
      <c r="J21" s="44">
        <f t="shared" si="1"/>
        <v>120</v>
      </c>
    </row>
    <row r="22" spans="1:10" ht="17.25" customHeight="1" x14ac:dyDescent="0.35">
      <c r="A22" s="45">
        <v>12</v>
      </c>
      <c r="B22" s="11" t="s">
        <v>56</v>
      </c>
      <c r="C22" s="12">
        <v>3</v>
      </c>
      <c r="D22" s="35">
        <v>3</v>
      </c>
      <c r="E22" s="12">
        <v>4</v>
      </c>
      <c r="F22" s="12">
        <v>4</v>
      </c>
      <c r="G22" s="12">
        <v>4</v>
      </c>
      <c r="H22" s="12">
        <v>4</v>
      </c>
      <c r="I22" s="47">
        <f t="shared" si="0"/>
        <v>18</v>
      </c>
      <c r="J22" s="44">
        <f t="shared" si="1"/>
        <v>540</v>
      </c>
    </row>
    <row r="23" spans="1:10" ht="14.25" customHeight="1" x14ac:dyDescent="0.35">
      <c r="A23" s="5">
        <v>13</v>
      </c>
      <c r="B23" s="11" t="s">
        <v>24</v>
      </c>
      <c r="C23" s="12">
        <v>1</v>
      </c>
      <c r="D23" s="35">
        <v>1</v>
      </c>
      <c r="E23" s="12">
        <v>1</v>
      </c>
      <c r="F23" s="12"/>
      <c r="G23" s="12"/>
      <c r="H23" s="12"/>
      <c r="I23" s="47">
        <f t="shared" si="0"/>
        <v>3</v>
      </c>
      <c r="J23" s="44">
        <f t="shared" si="1"/>
        <v>90</v>
      </c>
    </row>
    <row r="24" spans="1:10" ht="15" customHeight="1" x14ac:dyDescent="0.35">
      <c r="A24" s="45">
        <v>14</v>
      </c>
      <c r="B24" s="11" t="s">
        <v>25</v>
      </c>
      <c r="C24" s="12">
        <v>3</v>
      </c>
      <c r="D24" s="35">
        <v>3</v>
      </c>
      <c r="E24" s="12">
        <v>3</v>
      </c>
      <c r="F24" s="12">
        <v>3</v>
      </c>
      <c r="G24" s="12">
        <v>3</v>
      </c>
      <c r="H24" s="12">
        <v>3</v>
      </c>
      <c r="I24" s="47">
        <f t="shared" si="0"/>
        <v>15</v>
      </c>
      <c r="J24" s="44">
        <f t="shared" si="1"/>
        <v>450</v>
      </c>
    </row>
    <row r="25" spans="1:10" ht="15" customHeight="1" x14ac:dyDescent="0.35">
      <c r="A25" s="45">
        <v>15</v>
      </c>
      <c r="B25" s="11" t="s">
        <v>26</v>
      </c>
      <c r="C25" s="12">
        <v>1</v>
      </c>
      <c r="D25" s="35"/>
      <c r="E25" s="12"/>
      <c r="F25" s="12"/>
      <c r="G25" s="12"/>
      <c r="H25" s="12"/>
      <c r="I25" s="47">
        <f t="shared" si="0"/>
        <v>1</v>
      </c>
      <c r="J25" s="44">
        <f t="shared" si="1"/>
        <v>30</v>
      </c>
    </row>
    <row r="26" spans="1:10" ht="15" customHeight="1" x14ac:dyDescent="0.35">
      <c r="A26" s="5">
        <v>16</v>
      </c>
      <c r="B26" s="11" t="s">
        <v>27</v>
      </c>
      <c r="C26" s="12">
        <v>1</v>
      </c>
      <c r="D26" s="35">
        <v>1</v>
      </c>
      <c r="E26" s="12">
        <v>1</v>
      </c>
      <c r="F26" s="12">
        <v>1</v>
      </c>
      <c r="G26" s="12">
        <v>1</v>
      </c>
      <c r="H26" s="12">
        <v>1</v>
      </c>
      <c r="I26" s="47">
        <f t="shared" si="0"/>
        <v>5</v>
      </c>
      <c r="J26" s="44">
        <f t="shared" si="1"/>
        <v>150</v>
      </c>
    </row>
    <row r="27" spans="1:10" x14ac:dyDescent="0.35">
      <c r="A27" s="114" t="s">
        <v>28</v>
      </c>
      <c r="B27" s="115"/>
      <c r="C27" s="165">
        <f>SUM(C11:C26)</f>
        <v>23</v>
      </c>
      <c r="D27" s="166">
        <f t="shared" ref="D27:I27" si="2">SUM(D11:D26)</f>
        <v>22</v>
      </c>
      <c r="E27" s="89">
        <f t="shared" si="2"/>
        <v>23</v>
      </c>
      <c r="F27" s="89">
        <f t="shared" si="2"/>
        <v>21</v>
      </c>
      <c r="G27" s="44">
        <f t="shared" si="2"/>
        <v>18</v>
      </c>
      <c r="H27" s="44">
        <f t="shared" si="2"/>
        <v>18</v>
      </c>
      <c r="I27" s="61">
        <f t="shared" si="2"/>
        <v>107</v>
      </c>
      <c r="J27" s="61">
        <f>SUM(J11:J26)</f>
        <v>3210</v>
      </c>
    </row>
    <row r="28" spans="1:10" x14ac:dyDescent="0.35">
      <c r="A28" s="116"/>
      <c r="B28" s="117"/>
      <c r="C28" s="162"/>
      <c r="D28" s="164"/>
      <c r="E28" s="183"/>
      <c r="F28" s="90"/>
      <c r="G28" s="61">
        <f>(G27+H27)/2</f>
        <v>18</v>
      </c>
      <c r="H28" s="61"/>
      <c r="I28" s="61"/>
      <c r="J28" s="61"/>
    </row>
    <row r="29" spans="1:10" ht="15" customHeight="1" x14ac:dyDescent="0.35">
      <c r="A29" s="107" t="s">
        <v>83</v>
      </c>
      <c r="B29" s="108"/>
      <c r="C29" s="108"/>
      <c r="D29" s="108"/>
      <c r="E29" s="108"/>
      <c r="F29" s="108"/>
      <c r="G29" s="108"/>
      <c r="H29" s="108"/>
      <c r="I29" s="108"/>
      <c r="J29" s="109"/>
    </row>
    <row r="30" spans="1:10" ht="15.75" customHeight="1" x14ac:dyDescent="0.35">
      <c r="A30" s="45">
        <v>1</v>
      </c>
      <c r="B30" s="11" t="s">
        <v>42</v>
      </c>
      <c r="C30" s="16">
        <v>1</v>
      </c>
      <c r="D30" s="35">
        <v>1</v>
      </c>
      <c r="E30" s="12">
        <v>2</v>
      </c>
      <c r="F30" s="12">
        <v>2</v>
      </c>
      <c r="G30" s="12">
        <v>2</v>
      </c>
      <c r="H30" s="12">
        <v>2</v>
      </c>
      <c r="I30" s="47">
        <f t="shared" ref="I30" si="3">SUM(C30:F30)+ SUM(G30:H30)/2</f>
        <v>8</v>
      </c>
      <c r="J30" s="44">
        <f>I30*30</f>
        <v>240</v>
      </c>
    </row>
    <row r="31" spans="1:10" x14ac:dyDescent="0.35">
      <c r="A31" s="100" t="s">
        <v>31</v>
      </c>
      <c r="B31" s="110"/>
      <c r="C31" s="165">
        <f t="shared" ref="C31:J31" si="4">SUM(C30:C30)</f>
        <v>1</v>
      </c>
      <c r="D31" s="166">
        <f t="shared" si="4"/>
        <v>1</v>
      </c>
      <c r="E31" s="89">
        <f t="shared" si="4"/>
        <v>2</v>
      </c>
      <c r="F31" s="89">
        <f t="shared" si="4"/>
        <v>2</v>
      </c>
      <c r="G31" s="44">
        <f t="shared" si="4"/>
        <v>2</v>
      </c>
      <c r="H31" s="44">
        <f t="shared" si="4"/>
        <v>2</v>
      </c>
      <c r="I31" s="73">
        <f t="shared" si="4"/>
        <v>8</v>
      </c>
      <c r="J31" s="61">
        <f t="shared" si="4"/>
        <v>240</v>
      </c>
    </row>
    <row r="32" spans="1:10" ht="15" customHeight="1" x14ac:dyDescent="0.35">
      <c r="A32" s="102"/>
      <c r="B32" s="111"/>
      <c r="C32" s="162"/>
      <c r="D32" s="164"/>
      <c r="E32" s="183"/>
      <c r="F32" s="90"/>
      <c r="G32" s="61">
        <f>(G31+H31)/2</f>
        <v>2</v>
      </c>
      <c r="H32" s="61"/>
      <c r="I32" s="75"/>
      <c r="J32" s="61"/>
    </row>
    <row r="33" spans="1:10" ht="21" customHeight="1" x14ac:dyDescent="0.35">
      <c r="A33" s="104" t="s">
        <v>82</v>
      </c>
      <c r="B33" s="105"/>
      <c r="C33" s="105"/>
      <c r="D33" s="105"/>
      <c r="E33" s="105"/>
      <c r="F33" s="105"/>
      <c r="G33" s="105"/>
      <c r="H33" s="105"/>
      <c r="I33" s="105"/>
      <c r="J33" s="106"/>
    </row>
    <row r="34" spans="1:10" ht="16.5" customHeight="1" x14ac:dyDescent="0.35">
      <c r="A34" s="45">
        <v>1</v>
      </c>
      <c r="B34" s="11" t="s">
        <v>43</v>
      </c>
      <c r="C34" s="16">
        <v>4</v>
      </c>
      <c r="D34" s="36">
        <v>2</v>
      </c>
      <c r="E34" s="45"/>
      <c r="F34" s="45"/>
      <c r="G34" s="45"/>
      <c r="H34" s="45"/>
      <c r="I34" s="47">
        <f>SUM(C34:F34)+ SUM(G34:H34)/2</f>
        <v>6</v>
      </c>
      <c r="J34" s="44">
        <f>I34*30</f>
        <v>180</v>
      </c>
    </row>
    <row r="35" spans="1:10" ht="20.399999999999999" customHeight="1" x14ac:dyDescent="0.35">
      <c r="A35" s="45">
        <v>2</v>
      </c>
      <c r="B35" s="11" t="s">
        <v>68</v>
      </c>
      <c r="C35" s="16">
        <v>4</v>
      </c>
      <c r="D35" s="36">
        <v>1</v>
      </c>
      <c r="E35" s="45"/>
      <c r="F35" s="45"/>
      <c r="G35" s="45"/>
      <c r="H35" s="45"/>
      <c r="I35" s="47">
        <f t="shared" ref="I35:I40" si="5">SUM(C35:F35)+ SUM(G35:H35)/2</f>
        <v>5</v>
      </c>
      <c r="J35" s="44">
        <f t="shared" ref="J35:J41" si="6">I35*30</f>
        <v>150</v>
      </c>
    </row>
    <row r="36" spans="1:10" ht="16.5" customHeight="1" x14ac:dyDescent="0.35">
      <c r="A36" s="45">
        <v>3</v>
      </c>
      <c r="B36" s="11" t="s">
        <v>45</v>
      </c>
      <c r="C36" s="16"/>
      <c r="D36" s="36">
        <v>3</v>
      </c>
      <c r="E36" s="45">
        <v>2</v>
      </c>
      <c r="F36" s="45"/>
      <c r="G36" s="45"/>
      <c r="H36" s="45"/>
      <c r="I36" s="47">
        <f t="shared" si="5"/>
        <v>5</v>
      </c>
      <c r="J36" s="44">
        <f t="shared" si="6"/>
        <v>150</v>
      </c>
    </row>
    <row r="37" spans="1:10" x14ac:dyDescent="0.35">
      <c r="A37" s="45">
        <v>4</v>
      </c>
      <c r="B37" s="11" t="s">
        <v>46</v>
      </c>
      <c r="C37" s="16"/>
      <c r="D37" s="36"/>
      <c r="E37" s="45"/>
      <c r="F37" s="45">
        <v>3</v>
      </c>
      <c r="G37" s="45">
        <v>2</v>
      </c>
      <c r="H37" s="45"/>
      <c r="I37" s="47">
        <f t="shared" si="5"/>
        <v>4</v>
      </c>
      <c r="J37" s="44">
        <f>I37*30</f>
        <v>120</v>
      </c>
    </row>
    <row r="38" spans="1:10" x14ac:dyDescent="0.35">
      <c r="A38" s="45">
        <v>5</v>
      </c>
      <c r="B38" s="11" t="s">
        <v>47</v>
      </c>
      <c r="C38" s="16"/>
      <c r="D38" s="36"/>
      <c r="E38" s="45"/>
      <c r="F38" s="45">
        <v>3</v>
      </c>
      <c r="G38" s="45">
        <v>2</v>
      </c>
      <c r="H38" s="45"/>
      <c r="I38" s="47">
        <f t="shared" si="5"/>
        <v>4</v>
      </c>
      <c r="J38" s="44">
        <f>I38*30</f>
        <v>120</v>
      </c>
    </row>
    <row r="39" spans="1:10" x14ac:dyDescent="0.35">
      <c r="A39" s="45">
        <v>7</v>
      </c>
      <c r="B39" s="11" t="s">
        <v>69</v>
      </c>
      <c r="C39" s="16"/>
      <c r="D39" s="36"/>
      <c r="E39" s="45">
        <v>1</v>
      </c>
      <c r="F39" s="45">
        <v>1</v>
      </c>
      <c r="G39" s="45"/>
      <c r="H39" s="45"/>
      <c r="I39" s="47">
        <f t="shared" si="5"/>
        <v>2</v>
      </c>
      <c r="J39" s="44">
        <f t="shared" ref="J39" si="7">I39*30</f>
        <v>60</v>
      </c>
    </row>
    <row r="40" spans="1:10" ht="20.25" customHeight="1" x14ac:dyDescent="0.35">
      <c r="A40" s="45">
        <v>8</v>
      </c>
      <c r="B40" s="11" t="s">
        <v>88</v>
      </c>
      <c r="C40" s="16"/>
      <c r="D40" s="36"/>
      <c r="E40" s="45">
        <v>2</v>
      </c>
      <c r="F40" s="45"/>
      <c r="G40" s="45"/>
      <c r="H40" s="45"/>
      <c r="I40" s="47">
        <f t="shared" si="5"/>
        <v>2</v>
      </c>
      <c r="J40" s="44">
        <f t="shared" si="6"/>
        <v>60</v>
      </c>
    </row>
    <row r="41" spans="1:10" ht="20.25" customHeight="1" x14ac:dyDescent="0.35">
      <c r="A41" s="177" t="s">
        <v>91</v>
      </c>
      <c r="B41" s="178"/>
      <c r="C41" s="181">
        <f>SUM(C34,C35,C36,C37,C38,C39,C40,)</f>
        <v>8</v>
      </c>
      <c r="D41" s="182">
        <f>SUM(D34,D35,D36,D37,D38,D39,D40,)</f>
        <v>6</v>
      </c>
      <c r="E41" s="181">
        <f>SUM(E34,E35,E36,E37,E38,E39,E40,)</f>
        <v>5</v>
      </c>
      <c r="F41" s="181">
        <f>SUM(F34,F35,F36,F37,F38,F39,F40,)</f>
        <v>7</v>
      </c>
      <c r="G41" s="48">
        <f>SUM(G34,G35,G36,G37,G38,G39,G40,)</f>
        <v>4</v>
      </c>
      <c r="H41" s="48"/>
      <c r="I41" s="89">
        <f>SUM(I34,I35,I36,I37,I38,I39,I40,)</f>
        <v>28</v>
      </c>
      <c r="J41" s="89">
        <f t="shared" si="6"/>
        <v>840</v>
      </c>
    </row>
    <row r="42" spans="1:10" ht="20.25" customHeight="1" x14ac:dyDescent="0.35">
      <c r="A42" s="179"/>
      <c r="B42" s="180"/>
      <c r="C42" s="162"/>
      <c r="D42" s="164"/>
      <c r="E42" s="162"/>
      <c r="F42" s="162"/>
      <c r="G42" s="112">
        <f>(G41+H41)/2</f>
        <v>2</v>
      </c>
      <c r="H42" s="112"/>
      <c r="I42" s="90"/>
      <c r="J42" s="90"/>
    </row>
    <row r="43" spans="1:10" ht="20.25" customHeight="1" x14ac:dyDescent="0.35">
      <c r="A43" s="169" t="s">
        <v>92</v>
      </c>
      <c r="B43" s="170"/>
      <c r="C43" s="171"/>
      <c r="D43" s="171"/>
      <c r="E43" s="171"/>
      <c r="F43" s="171"/>
      <c r="G43" s="171"/>
      <c r="H43" s="171"/>
      <c r="I43" s="171"/>
      <c r="J43" s="172"/>
    </row>
    <row r="44" spans="1:10" x14ac:dyDescent="0.35">
      <c r="A44" s="45">
        <v>1</v>
      </c>
      <c r="B44" s="11" t="s">
        <v>48</v>
      </c>
      <c r="C44" s="12">
        <v>2</v>
      </c>
      <c r="D44" s="36">
        <v>2</v>
      </c>
      <c r="E44" s="45"/>
      <c r="F44" s="45"/>
      <c r="G44" s="45"/>
      <c r="H44" s="45"/>
      <c r="I44" s="47">
        <f t="shared" ref="I44:I50" si="8">SUM(C44:F44)+ SUM(G44:H44)/2</f>
        <v>4</v>
      </c>
      <c r="J44" s="44">
        <f t="shared" ref="J44:J51" si="9">I44*30</f>
        <v>120</v>
      </c>
    </row>
    <row r="45" spans="1:10" x14ac:dyDescent="0.35">
      <c r="A45" s="45">
        <v>2</v>
      </c>
      <c r="B45" s="11" t="s">
        <v>49</v>
      </c>
      <c r="C45" s="16"/>
      <c r="D45" s="36"/>
      <c r="E45" s="45">
        <v>4</v>
      </c>
      <c r="F45" s="45"/>
      <c r="G45" s="45"/>
      <c r="H45" s="45"/>
      <c r="I45" s="47">
        <f t="shared" si="8"/>
        <v>4</v>
      </c>
      <c r="J45" s="44">
        <f t="shared" si="9"/>
        <v>120</v>
      </c>
    </row>
    <row r="46" spans="1:10" x14ac:dyDescent="0.35">
      <c r="A46" s="45">
        <v>3</v>
      </c>
      <c r="B46" s="11" t="s">
        <v>50</v>
      </c>
      <c r="C46" s="16"/>
      <c r="D46" s="36">
        <v>3</v>
      </c>
      <c r="E46" s="45">
        <v>3</v>
      </c>
      <c r="F46" s="45"/>
      <c r="G46" s="45"/>
      <c r="H46" s="45"/>
      <c r="I46" s="47">
        <f t="shared" si="8"/>
        <v>6</v>
      </c>
      <c r="J46" s="44">
        <f t="shared" si="9"/>
        <v>180</v>
      </c>
    </row>
    <row r="47" spans="1:10" x14ac:dyDescent="0.35">
      <c r="A47" s="45">
        <v>4</v>
      </c>
      <c r="B47" s="11" t="s">
        <v>51</v>
      </c>
      <c r="C47" s="16"/>
      <c r="D47" s="36"/>
      <c r="E47" s="45"/>
      <c r="F47" s="45">
        <v>3</v>
      </c>
      <c r="G47" s="45">
        <v>5</v>
      </c>
      <c r="H47" s="45"/>
      <c r="I47" s="47">
        <f t="shared" si="8"/>
        <v>5.5</v>
      </c>
      <c r="J47" s="44">
        <f t="shared" si="9"/>
        <v>165</v>
      </c>
    </row>
    <row r="48" spans="1:10" x14ac:dyDescent="0.35">
      <c r="A48" s="45">
        <v>5</v>
      </c>
      <c r="B48" s="11" t="s">
        <v>52</v>
      </c>
      <c r="C48" s="16"/>
      <c r="D48" s="36"/>
      <c r="E48" s="45"/>
      <c r="F48" s="45">
        <v>3</v>
      </c>
      <c r="G48" s="45">
        <v>5</v>
      </c>
      <c r="H48" s="45"/>
      <c r="I48" s="47">
        <f t="shared" si="8"/>
        <v>5.5</v>
      </c>
      <c r="J48" s="44">
        <f t="shared" si="9"/>
        <v>165</v>
      </c>
    </row>
    <row r="49" spans="1:10" x14ac:dyDescent="0.35">
      <c r="A49" s="45">
        <v>6</v>
      </c>
      <c r="B49" s="11" t="s">
        <v>89</v>
      </c>
      <c r="C49" s="16">
        <v>1</v>
      </c>
      <c r="D49" s="36"/>
      <c r="E49" s="45"/>
      <c r="F49" s="45"/>
      <c r="G49" s="45"/>
      <c r="H49" s="45"/>
      <c r="I49" s="47">
        <f t="shared" si="8"/>
        <v>1</v>
      </c>
      <c r="J49" s="44">
        <f t="shared" si="9"/>
        <v>30</v>
      </c>
    </row>
    <row r="50" spans="1:10" x14ac:dyDescent="0.35">
      <c r="A50" s="45">
        <v>7</v>
      </c>
      <c r="B50" s="11" t="s">
        <v>90</v>
      </c>
      <c r="C50" s="16"/>
      <c r="D50" s="36">
        <v>2</v>
      </c>
      <c r="E50" s="45"/>
      <c r="F50" s="45"/>
      <c r="G50" s="45"/>
      <c r="H50" s="45"/>
      <c r="I50" s="47">
        <f t="shared" si="8"/>
        <v>2</v>
      </c>
      <c r="J50" s="44">
        <f t="shared" si="9"/>
        <v>60</v>
      </c>
    </row>
    <row r="51" spans="1:10" x14ac:dyDescent="0.35">
      <c r="A51" s="177" t="s">
        <v>91</v>
      </c>
      <c r="B51" s="178"/>
      <c r="C51" s="181">
        <f t="shared" ref="C51:I51" si="10">SUM(C44,C45,C46,C47,C48,C49,C50,)</f>
        <v>3</v>
      </c>
      <c r="D51" s="182">
        <f t="shared" si="10"/>
        <v>7</v>
      </c>
      <c r="E51" s="181">
        <f t="shared" si="10"/>
        <v>7</v>
      </c>
      <c r="F51" s="181">
        <f t="shared" si="10"/>
        <v>6</v>
      </c>
      <c r="G51" s="48">
        <f t="shared" si="10"/>
        <v>10</v>
      </c>
      <c r="H51" s="48">
        <f t="shared" si="10"/>
        <v>0</v>
      </c>
      <c r="I51" s="89">
        <f t="shared" si="10"/>
        <v>28</v>
      </c>
      <c r="J51" s="89">
        <f t="shared" si="9"/>
        <v>840</v>
      </c>
    </row>
    <row r="52" spans="1:10" x14ac:dyDescent="0.35">
      <c r="A52" s="179"/>
      <c r="B52" s="180"/>
      <c r="C52" s="162"/>
      <c r="D52" s="164"/>
      <c r="E52" s="162"/>
      <c r="F52" s="162"/>
      <c r="G52" s="112">
        <f>(G51+H51)/2</f>
        <v>5</v>
      </c>
      <c r="H52" s="112"/>
      <c r="I52" s="90"/>
      <c r="J52" s="90"/>
    </row>
    <row r="53" spans="1:10" ht="13.5" customHeight="1" x14ac:dyDescent="0.35">
      <c r="A53" s="95" t="s">
        <v>34</v>
      </c>
      <c r="B53" s="96"/>
      <c r="C53" s="165">
        <f t="shared" ref="C53:I53" si="11">SUM(C41,C51,)</f>
        <v>11</v>
      </c>
      <c r="D53" s="166">
        <f t="shared" si="11"/>
        <v>13</v>
      </c>
      <c r="E53" s="165">
        <f t="shared" si="11"/>
        <v>12</v>
      </c>
      <c r="F53" s="165">
        <f t="shared" si="11"/>
        <v>13</v>
      </c>
      <c r="G53" s="44">
        <f t="shared" si="11"/>
        <v>14</v>
      </c>
      <c r="H53" s="44">
        <f t="shared" si="11"/>
        <v>0</v>
      </c>
      <c r="I53" s="89">
        <f t="shared" si="11"/>
        <v>56</v>
      </c>
      <c r="J53" s="89">
        <f>I53*30</f>
        <v>1680</v>
      </c>
    </row>
    <row r="54" spans="1:10" ht="13.5" customHeight="1" x14ac:dyDescent="0.35">
      <c r="A54" s="97"/>
      <c r="B54" s="98"/>
      <c r="C54" s="162"/>
      <c r="D54" s="164"/>
      <c r="E54" s="162"/>
      <c r="F54" s="162"/>
      <c r="G54" s="130">
        <f>(G53+H53)/2</f>
        <v>7</v>
      </c>
      <c r="H54" s="131"/>
      <c r="I54" s="90"/>
      <c r="J54" s="90"/>
    </row>
    <row r="55" spans="1:10" x14ac:dyDescent="0.35">
      <c r="A55" s="85" t="s">
        <v>35</v>
      </c>
      <c r="B55" s="86"/>
      <c r="C55" s="165">
        <f t="shared" ref="C55:I55" si="12">SUM(C27,C31,C53,)</f>
        <v>35</v>
      </c>
      <c r="D55" s="166">
        <f t="shared" si="12"/>
        <v>36</v>
      </c>
      <c r="E55" s="165">
        <f t="shared" si="12"/>
        <v>37</v>
      </c>
      <c r="F55" s="165">
        <f t="shared" si="12"/>
        <v>36</v>
      </c>
      <c r="G55" s="44">
        <f t="shared" si="12"/>
        <v>34</v>
      </c>
      <c r="H55" s="44">
        <f t="shared" si="12"/>
        <v>20</v>
      </c>
      <c r="I55" s="165">
        <f t="shared" si="12"/>
        <v>171</v>
      </c>
      <c r="J55" s="89">
        <f>I55*30</f>
        <v>5130</v>
      </c>
    </row>
    <row r="56" spans="1:10" ht="18" customHeight="1" x14ac:dyDescent="0.35">
      <c r="A56" s="87"/>
      <c r="B56" s="88"/>
      <c r="C56" s="162"/>
      <c r="D56" s="164"/>
      <c r="E56" s="162"/>
      <c r="F56" s="162"/>
      <c r="G56" s="91">
        <f>(G55+H55)/2</f>
        <v>27</v>
      </c>
      <c r="H56" s="92"/>
      <c r="I56" s="162"/>
      <c r="J56" s="90"/>
    </row>
    <row r="57" spans="1:10" ht="18.75" customHeight="1" x14ac:dyDescent="0.35">
      <c r="A57" s="45">
        <v>1</v>
      </c>
      <c r="B57" s="11" t="s">
        <v>54</v>
      </c>
      <c r="C57" s="22" t="s">
        <v>86</v>
      </c>
      <c r="D57" s="37" t="s">
        <v>86</v>
      </c>
      <c r="E57" s="23" t="s">
        <v>86</v>
      </c>
      <c r="F57" s="23"/>
      <c r="G57" s="134"/>
      <c r="H57" s="135"/>
      <c r="I57" s="47"/>
      <c r="J57" s="44">
        <v>42</v>
      </c>
    </row>
    <row r="58" spans="1:10" x14ac:dyDescent="0.35">
      <c r="A58" s="45">
        <v>2</v>
      </c>
      <c r="B58" s="11" t="s">
        <v>55</v>
      </c>
      <c r="C58" s="16">
        <v>2</v>
      </c>
      <c r="D58" s="35">
        <v>2</v>
      </c>
      <c r="E58" s="13">
        <v>2</v>
      </c>
      <c r="F58" s="13">
        <v>2</v>
      </c>
      <c r="G58" s="13">
        <v>2</v>
      </c>
      <c r="H58" s="13">
        <v>2</v>
      </c>
      <c r="I58" s="47">
        <f t="shared" ref="I58" si="13">SUM(C58:F58)+ SUM(G58:H58)/2</f>
        <v>10</v>
      </c>
      <c r="J58" s="44">
        <f>I58*30</f>
        <v>300</v>
      </c>
    </row>
    <row r="59" spans="1:10" x14ac:dyDescent="0.35">
      <c r="A59" s="45">
        <v>3</v>
      </c>
      <c r="B59" s="24" t="s">
        <v>75</v>
      </c>
      <c r="C59" s="40"/>
      <c r="D59" s="39" t="s">
        <v>76</v>
      </c>
      <c r="E59" s="25" t="s">
        <v>76</v>
      </c>
      <c r="F59" s="25"/>
      <c r="G59" s="159"/>
      <c r="H59" s="160"/>
      <c r="I59" s="44"/>
      <c r="J59" s="46">
        <v>10</v>
      </c>
    </row>
    <row r="60" spans="1:10" x14ac:dyDescent="0.35">
      <c r="A60" s="73" t="s">
        <v>36</v>
      </c>
      <c r="B60" s="74"/>
      <c r="C60" s="161">
        <f>C55+C58</f>
        <v>37</v>
      </c>
      <c r="D60" s="163">
        <f t="shared" ref="D60:F60" si="14">D55+D58</f>
        <v>38</v>
      </c>
      <c r="E60" s="161">
        <f t="shared" si="14"/>
        <v>39</v>
      </c>
      <c r="F60" s="161">
        <f t="shared" si="14"/>
        <v>38</v>
      </c>
      <c r="G60" s="18">
        <f>G55+G58</f>
        <v>36</v>
      </c>
      <c r="H60" s="18">
        <f>H55+H58</f>
        <v>22</v>
      </c>
      <c r="I60" s="77">
        <f>I55+I57+I58</f>
        <v>181</v>
      </c>
      <c r="J60" s="79">
        <f>J55+J57+J58+J59</f>
        <v>5482</v>
      </c>
    </row>
    <row r="61" spans="1:10" x14ac:dyDescent="0.35">
      <c r="A61" s="75"/>
      <c r="B61" s="76"/>
      <c r="C61" s="162"/>
      <c r="D61" s="164"/>
      <c r="E61" s="162"/>
      <c r="F61" s="162"/>
      <c r="G61" s="136">
        <f>(G60+H60)/2</f>
        <v>29</v>
      </c>
      <c r="H61" s="137"/>
      <c r="I61" s="78"/>
      <c r="J61" s="80"/>
    </row>
    <row r="62" spans="1:10" ht="37.5" customHeight="1" x14ac:dyDescent="0.35">
      <c r="A62" s="154" t="s">
        <v>95</v>
      </c>
      <c r="B62" s="155"/>
      <c r="C62" s="155"/>
      <c r="D62" s="155"/>
      <c r="E62" s="155"/>
      <c r="F62" s="155"/>
      <c r="G62" s="155"/>
      <c r="H62" s="155"/>
      <c r="I62" s="155"/>
      <c r="J62" s="156"/>
    </row>
    <row r="63" spans="1:10" ht="18.649999999999999" customHeight="1" x14ac:dyDescent="0.35">
      <c r="A63" s="157" t="s">
        <v>81</v>
      </c>
      <c r="B63" s="158"/>
      <c r="C63" s="158"/>
      <c r="D63" s="158"/>
      <c r="E63" s="158"/>
      <c r="F63" s="158"/>
      <c r="G63" s="158"/>
      <c r="H63" s="158"/>
      <c r="I63" s="158"/>
      <c r="J63" s="158"/>
    </row>
    <row r="64" spans="1:10" x14ac:dyDescent="0.35">
      <c r="A64" s="19"/>
      <c r="B64" s="152" t="s">
        <v>37</v>
      </c>
      <c r="C64" s="152"/>
      <c r="D64" s="152"/>
      <c r="E64" s="75" t="s">
        <v>78</v>
      </c>
      <c r="F64" s="76"/>
      <c r="G64" s="90" t="s">
        <v>39</v>
      </c>
      <c r="H64" s="90"/>
      <c r="I64" s="90"/>
      <c r="J64" s="20"/>
    </row>
    <row r="65" spans="1:10" ht="15" customHeight="1" x14ac:dyDescent="0.35">
      <c r="A65" s="19"/>
      <c r="B65" s="153" t="s">
        <v>77</v>
      </c>
      <c r="C65" s="145"/>
      <c r="D65" s="146"/>
      <c r="E65" s="63">
        <v>4</v>
      </c>
      <c r="F65" s="65"/>
      <c r="G65" s="63">
        <v>140</v>
      </c>
      <c r="H65" s="64"/>
      <c r="I65" s="65"/>
      <c r="J65" s="57"/>
    </row>
    <row r="66" spans="1:10" x14ac:dyDescent="0.35">
      <c r="A66" s="19"/>
      <c r="B66" s="58" t="s">
        <v>79</v>
      </c>
      <c r="C66" s="145"/>
      <c r="D66" s="146"/>
      <c r="E66" s="128">
        <v>4</v>
      </c>
      <c r="F66" s="129"/>
      <c r="G66" s="128">
        <v>140</v>
      </c>
      <c r="H66" s="147"/>
      <c r="I66" s="129"/>
      <c r="J66" s="57"/>
    </row>
    <row r="67" spans="1:10" x14ac:dyDescent="0.35">
      <c r="A67" s="19"/>
      <c r="B67" s="148" t="s">
        <v>41</v>
      </c>
      <c r="C67" s="149"/>
      <c r="D67" s="150"/>
      <c r="E67" s="130">
        <v>8</v>
      </c>
      <c r="F67" s="131"/>
      <c r="G67" s="130">
        <f>SUM(G65:G66)</f>
        <v>280</v>
      </c>
      <c r="H67" s="151"/>
      <c r="I67" s="131"/>
      <c r="J67" s="21"/>
    </row>
    <row r="68" spans="1:10" x14ac:dyDescent="0.35">
      <c r="A68" s="55" t="s">
        <v>67</v>
      </c>
      <c r="B68" s="55"/>
      <c r="C68" s="55"/>
      <c r="D68" s="55"/>
      <c r="E68" s="55"/>
      <c r="F68" s="55"/>
      <c r="G68" s="55"/>
      <c r="H68" s="55"/>
      <c r="I68" s="55"/>
      <c r="J68" s="55"/>
    </row>
    <row r="69" spans="1:10" x14ac:dyDescent="0.35">
      <c r="A69" s="55" t="s">
        <v>85</v>
      </c>
      <c r="B69" s="55"/>
      <c r="C69" s="55"/>
      <c r="D69" s="55"/>
      <c r="E69" s="55"/>
      <c r="F69" s="55"/>
      <c r="G69" s="55"/>
      <c r="H69" s="55"/>
      <c r="I69" s="55"/>
      <c r="J69" s="55"/>
    </row>
    <row r="70" spans="1:10" x14ac:dyDescent="0.35">
      <c r="A70" s="3"/>
      <c r="B70" s="56" t="s">
        <v>97</v>
      </c>
      <c r="C70" s="184"/>
      <c r="D70" s="184"/>
      <c r="E70" s="184"/>
      <c r="F70" s="184"/>
      <c r="G70" s="184"/>
      <c r="H70" s="184"/>
      <c r="I70" s="184"/>
      <c r="J70" s="184"/>
    </row>
    <row r="71" spans="1:1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5">
      <c r="A77" s="1"/>
      <c r="B77" s="1"/>
      <c r="C77" s="1"/>
      <c r="D77" s="1"/>
      <c r="E77" s="1"/>
      <c r="F77" s="1"/>
      <c r="G77" s="1"/>
      <c r="H77" s="1"/>
    </row>
    <row r="78" spans="1:10" x14ac:dyDescent="0.35">
      <c r="A78" s="1"/>
      <c r="B78" s="1"/>
      <c r="C78" s="1"/>
      <c r="D78" s="1"/>
      <c r="E78" s="1"/>
      <c r="F78" s="1"/>
      <c r="G78" s="1"/>
      <c r="H78" s="1"/>
    </row>
    <row r="79" spans="1:10" x14ac:dyDescent="0.35">
      <c r="A79" s="1"/>
      <c r="B79" s="1"/>
      <c r="C79" s="1"/>
      <c r="D79" s="1"/>
      <c r="E79" s="1"/>
      <c r="F79" s="1"/>
      <c r="G79" s="1"/>
      <c r="H79" s="1"/>
    </row>
    <row r="80" spans="1:10" x14ac:dyDescent="0.35">
      <c r="A80" s="1"/>
      <c r="B80" s="1"/>
      <c r="C80" s="1"/>
      <c r="D80" s="1"/>
      <c r="E80" s="1"/>
      <c r="F80" s="1"/>
      <c r="G80" s="1"/>
      <c r="H80" s="1"/>
    </row>
    <row r="81" spans="1:8" x14ac:dyDescent="0.35">
      <c r="A81" s="1"/>
      <c r="B81" s="1"/>
      <c r="C81" s="1"/>
      <c r="D81" s="1"/>
      <c r="E81" s="1"/>
      <c r="F81" s="1"/>
      <c r="G81" s="1"/>
      <c r="H81" s="1"/>
    </row>
    <row r="82" spans="1:8" x14ac:dyDescent="0.35">
      <c r="A82" s="1"/>
      <c r="B82" s="1"/>
      <c r="C82" s="1"/>
      <c r="D82" s="1"/>
      <c r="E82" s="1"/>
      <c r="F82" s="1"/>
      <c r="G82" s="1"/>
      <c r="H82" s="1"/>
    </row>
    <row r="83" spans="1:8" x14ac:dyDescent="0.35">
      <c r="A83" s="1"/>
      <c r="B83" s="1"/>
      <c r="C83" s="1"/>
      <c r="D83" s="1"/>
      <c r="E83" s="1"/>
      <c r="F83" s="1"/>
      <c r="G83" s="1"/>
      <c r="H83" s="1"/>
    </row>
    <row r="84" spans="1:8" x14ac:dyDescent="0.35">
      <c r="A84" s="1"/>
      <c r="B84" s="1"/>
      <c r="C84" s="1"/>
      <c r="D84" s="1"/>
      <c r="E84" s="1"/>
      <c r="F84" s="1"/>
      <c r="G84" s="1"/>
      <c r="H84" s="1"/>
    </row>
  </sheetData>
  <mergeCells count="95">
    <mergeCell ref="J60:J61"/>
    <mergeCell ref="G61:H61"/>
    <mergeCell ref="A62:J62"/>
    <mergeCell ref="A63:J63"/>
    <mergeCell ref="B64:D64"/>
    <mergeCell ref="E64:F64"/>
    <mergeCell ref="G64:I64"/>
    <mergeCell ref="I60:I61"/>
    <mergeCell ref="B70:J70"/>
    <mergeCell ref="B65:D65"/>
    <mergeCell ref="E65:F65"/>
    <mergeCell ref="G65:I65"/>
    <mergeCell ref="J65:J66"/>
    <mergeCell ref="B66:D66"/>
    <mergeCell ref="E66:F66"/>
    <mergeCell ref="G66:I66"/>
    <mergeCell ref="B67:D67"/>
    <mergeCell ref="E67:F67"/>
    <mergeCell ref="G67:I67"/>
    <mergeCell ref="A68:J68"/>
    <mergeCell ref="A69:J69"/>
    <mergeCell ref="G57:H57"/>
    <mergeCell ref="G59:H59"/>
    <mergeCell ref="A60:B61"/>
    <mergeCell ref="C60:C61"/>
    <mergeCell ref="D60:D61"/>
    <mergeCell ref="E60:E61"/>
    <mergeCell ref="F60:F61"/>
    <mergeCell ref="J53:J54"/>
    <mergeCell ref="G54:H54"/>
    <mergeCell ref="A55:B56"/>
    <mergeCell ref="C55:C56"/>
    <mergeCell ref="D55:D56"/>
    <mergeCell ref="E55:E56"/>
    <mergeCell ref="F55:F56"/>
    <mergeCell ref="I55:I56"/>
    <mergeCell ref="J55:J56"/>
    <mergeCell ref="G56:H56"/>
    <mergeCell ref="A53:B54"/>
    <mergeCell ref="C53:C54"/>
    <mergeCell ref="D53:D54"/>
    <mergeCell ref="E53:E54"/>
    <mergeCell ref="F53:F54"/>
    <mergeCell ref="I53:I54"/>
    <mergeCell ref="A43:J43"/>
    <mergeCell ref="A51:B52"/>
    <mergeCell ref="C51:C52"/>
    <mergeCell ref="D51:D52"/>
    <mergeCell ref="E51:E52"/>
    <mergeCell ref="F51:F52"/>
    <mergeCell ref="I51:I52"/>
    <mergeCell ref="J51:J52"/>
    <mergeCell ref="G52:H52"/>
    <mergeCell ref="A33:J33"/>
    <mergeCell ref="A41:B42"/>
    <mergeCell ref="C41:C42"/>
    <mergeCell ref="D41:D42"/>
    <mergeCell ref="E41:E42"/>
    <mergeCell ref="F41:F42"/>
    <mergeCell ref="I41:I42"/>
    <mergeCell ref="J41:J42"/>
    <mergeCell ref="G42:H42"/>
    <mergeCell ref="A29:J29"/>
    <mergeCell ref="A31:B32"/>
    <mergeCell ref="C31:C32"/>
    <mergeCell ref="D31:D32"/>
    <mergeCell ref="E31:E32"/>
    <mergeCell ref="F31:F32"/>
    <mergeCell ref="I31:I32"/>
    <mergeCell ref="J31:J32"/>
    <mergeCell ref="G32:H32"/>
    <mergeCell ref="A10:J10"/>
    <mergeCell ref="A27:B28"/>
    <mergeCell ref="C27:C28"/>
    <mergeCell ref="D27:D28"/>
    <mergeCell ref="E27:E28"/>
    <mergeCell ref="F27:F28"/>
    <mergeCell ref="I27:I28"/>
    <mergeCell ref="J27:J28"/>
    <mergeCell ref="G28:H28"/>
    <mergeCell ref="A7:A9"/>
    <mergeCell ref="B7:B9"/>
    <mergeCell ref="C7:H7"/>
    <mergeCell ref="I7:J8"/>
    <mergeCell ref="C8:C9"/>
    <mergeCell ref="D8:D9"/>
    <mergeCell ref="E8:E9"/>
    <mergeCell ref="F8:F9"/>
    <mergeCell ref="G8:H8"/>
    <mergeCell ref="A6:J6"/>
    <mergeCell ref="A1:J1"/>
    <mergeCell ref="A2:J2"/>
    <mergeCell ref="A3:J3"/>
    <mergeCell ref="A4:J4"/>
    <mergeCell ref="A5:J5"/>
  </mergeCells>
  <printOptions horizontalCentered="1"/>
  <pageMargins left="0.31496062992125984" right="0.31496062992125984" top="0.19685039370078741" bottom="0.35433070866141736" header="0" footer="0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Normal="100" workbookViewId="0">
      <selection activeCell="M9" sqref="M9"/>
    </sheetView>
  </sheetViews>
  <sheetFormatPr defaultRowHeight="14.5" x14ac:dyDescent="0.35"/>
  <cols>
    <col min="1" max="1" width="4.54296875" customWidth="1"/>
    <col min="2" max="2" width="68.90625" customWidth="1"/>
    <col min="3" max="3" width="7.6328125" customWidth="1"/>
    <col min="4" max="4" width="8.36328125" customWidth="1"/>
    <col min="5" max="5" width="7.6328125" customWidth="1"/>
    <col min="6" max="6" width="7.453125" customWidth="1"/>
    <col min="7" max="7" width="5.54296875" customWidth="1"/>
    <col min="8" max="8" width="5.6328125" customWidth="1"/>
    <col min="9" max="9" width="11.08984375" customWidth="1"/>
    <col min="10" max="10" width="11.90625" customWidth="1"/>
  </cols>
  <sheetData>
    <row r="1" spans="1:12" ht="18" x14ac:dyDescent="0.35">
      <c r="A1" s="125" t="s">
        <v>108</v>
      </c>
      <c r="B1" s="125"/>
      <c r="C1" s="125"/>
      <c r="D1" s="125"/>
      <c r="E1" s="125"/>
      <c r="F1" s="125"/>
      <c r="G1" s="125"/>
      <c r="H1" s="125"/>
      <c r="I1" s="125"/>
      <c r="J1" s="125"/>
      <c r="K1" s="27"/>
      <c r="L1" s="27"/>
    </row>
    <row r="2" spans="1:12" x14ac:dyDescent="0.35">
      <c r="A2" s="126" t="s">
        <v>84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x14ac:dyDescent="0.35">
      <c r="A3" s="126" t="s">
        <v>100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2" x14ac:dyDescent="0.35">
      <c r="A4" s="126" t="s">
        <v>71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2" x14ac:dyDescent="0.35">
      <c r="A5" s="127" t="s">
        <v>66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2" x14ac:dyDescent="0.35">
      <c r="A6" s="124" t="s">
        <v>65</v>
      </c>
      <c r="B6" s="124"/>
      <c r="C6" s="124"/>
      <c r="D6" s="124"/>
      <c r="E6" s="124"/>
      <c r="F6" s="124"/>
      <c r="G6" s="124"/>
      <c r="H6" s="124"/>
      <c r="I6" s="124"/>
      <c r="J6" s="124"/>
    </row>
    <row r="7" spans="1:12" ht="21" customHeight="1" x14ac:dyDescent="0.35">
      <c r="A7" s="118" t="s">
        <v>2</v>
      </c>
      <c r="B7" s="118" t="s">
        <v>3</v>
      </c>
      <c r="C7" s="120" t="s">
        <v>4</v>
      </c>
      <c r="D7" s="120"/>
      <c r="E7" s="120"/>
      <c r="F7" s="120"/>
      <c r="G7" s="120"/>
      <c r="H7" s="120"/>
      <c r="I7" s="121" t="s">
        <v>72</v>
      </c>
      <c r="J7" s="121"/>
    </row>
    <row r="8" spans="1:12" ht="27" customHeight="1" x14ac:dyDescent="0.35">
      <c r="A8" s="118"/>
      <c r="B8" s="118"/>
      <c r="C8" s="175" t="s">
        <v>6</v>
      </c>
      <c r="D8" s="173" t="s">
        <v>7</v>
      </c>
      <c r="E8" s="167" t="s">
        <v>8</v>
      </c>
      <c r="F8" s="167" t="s">
        <v>9</v>
      </c>
      <c r="G8" s="120" t="s">
        <v>70</v>
      </c>
      <c r="H8" s="120"/>
      <c r="I8" s="121"/>
      <c r="J8" s="121"/>
    </row>
    <row r="9" spans="1:12" ht="26" x14ac:dyDescent="0.35">
      <c r="A9" s="119"/>
      <c r="B9" s="119"/>
      <c r="C9" s="176"/>
      <c r="D9" s="168"/>
      <c r="E9" s="168"/>
      <c r="F9" s="168"/>
      <c r="G9" s="33" t="s">
        <v>10</v>
      </c>
      <c r="H9" s="33" t="s">
        <v>11</v>
      </c>
      <c r="I9" s="2" t="s">
        <v>12</v>
      </c>
      <c r="J9" s="2" t="s">
        <v>13</v>
      </c>
    </row>
    <row r="10" spans="1:12" ht="18.75" customHeight="1" x14ac:dyDescent="0.35">
      <c r="A10" s="107" t="s">
        <v>14</v>
      </c>
      <c r="B10" s="108"/>
      <c r="C10" s="108"/>
      <c r="D10" s="108"/>
      <c r="E10" s="108"/>
      <c r="F10" s="108"/>
      <c r="G10" s="108"/>
      <c r="H10" s="108"/>
      <c r="I10" s="108"/>
      <c r="J10" s="109"/>
    </row>
    <row r="11" spans="1:12" ht="16.5" customHeight="1" x14ac:dyDescent="0.35">
      <c r="A11" s="5">
        <v>1</v>
      </c>
      <c r="B11" s="6" t="s">
        <v>15</v>
      </c>
      <c r="C11" s="34">
        <v>3</v>
      </c>
      <c r="D11" s="7">
        <v>3</v>
      </c>
      <c r="E11" s="7">
        <v>3</v>
      </c>
      <c r="F11" s="7">
        <v>3</v>
      </c>
      <c r="G11" s="7">
        <v>4</v>
      </c>
      <c r="H11" s="7">
        <v>4</v>
      </c>
      <c r="I11" s="31">
        <f>SUM(C11:F11)+ SUM(G11:H11)/2</f>
        <v>16</v>
      </c>
      <c r="J11" s="28">
        <f>I11*30</f>
        <v>480</v>
      </c>
    </row>
    <row r="12" spans="1:12" ht="18" customHeight="1" x14ac:dyDescent="0.35">
      <c r="A12" s="29">
        <v>2</v>
      </c>
      <c r="B12" s="11" t="s">
        <v>59</v>
      </c>
      <c r="C12" s="35">
        <v>2</v>
      </c>
      <c r="D12" s="12">
        <v>2</v>
      </c>
      <c r="E12" s="12">
        <v>2</v>
      </c>
      <c r="F12" s="12">
        <v>3</v>
      </c>
      <c r="G12" s="12">
        <v>3</v>
      </c>
      <c r="H12" s="12">
        <v>3</v>
      </c>
      <c r="I12" s="31">
        <f t="shared" ref="I12:I26" si="0">SUM(C12:F12)+ SUM(G12:H12)/2</f>
        <v>12</v>
      </c>
      <c r="J12" s="28">
        <f t="shared" ref="J12:J26" si="1">I12*30</f>
        <v>360</v>
      </c>
    </row>
    <row r="13" spans="1:12" ht="15" customHeight="1" x14ac:dyDescent="0.35">
      <c r="A13" s="29">
        <v>3</v>
      </c>
      <c r="B13" s="11" t="s">
        <v>73</v>
      </c>
      <c r="C13" s="35">
        <v>2</v>
      </c>
      <c r="D13" s="12">
        <v>2</v>
      </c>
      <c r="E13" s="12">
        <v>2</v>
      </c>
      <c r="F13" s="12">
        <v>1</v>
      </c>
      <c r="G13" s="12">
        <v>1</v>
      </c>
      <c r="H13" s="12">
        <v>1</v>
      </c>
      <c r="I13" s="31">
        <f t="shared" si="0"/>
        <v>8</v>
      </c>
      <c r="J13" s="28">
        <f t="shared" si="1"/>
        <v>240</v>
      </c>
    </row>
    <row r="14" spans="1:12" x14ac:dyDescent="0.35">
      <c r="A14" s="5">
        <v>4</v>
      </c>
      <c r="B14" s="11" t="s">
        <v>74</v>
      </c>
      <c r="C14" s="35">
        <v>1</v>
      </c>
      <c r="D14" s="12"/>
      <c r="E14" s="12"/>
      <c r="F14" s="12"/>
      <c r="G14" s="12"/>
      <c r="H14" s="12"/>
      <c r="I14" s="31">
        <f t="shared" si="0"/>
        <v>1</v>
      </c>
      <c r="J14" s="28">
        <f t="shared" si="1"/>
        <v>30</v>
      </c>
    </row>
    <row r="15" spans="1:12" ht="17" customHeight="1" x14ac:dyDescent="0.35">
      <c r="A15" s="29">
        <v>5</v>
      </c>
      <c r="B15" s="11" t="s">
        <v>17</v>
      </c>
      <c r="C15" s="35">
        <v>2</v>
      </c>
      <c r="D15" s="12">
        <v>2</v>
      </c>
      <c r="E15" s="12">
        <v>2</v>
      </c>
      <c r="F15" s="12">
        <v>1</v>
      </c>
      <c r="G15" s="12">
        <v>1</v>
      </c>
      <c r="H15" s="12">
        <v>1</v>
      </c>
      <c r="I15" s="31">
        <f t="shared" si="0"/>
        <v>8</v>
      </c>
      <c r="J15" s="28">
        <f t="shared" si="1"/>
        <v>240</v>
      </c>
    </row>
    <row r="16" spans="1:12" ht="15" customHeight="1" x14ac:dyDescent="0.35">
      <c r="A16" s="29">
        <v>6</v>
      </c>
      <c r="B16" s="11" t="s">
        <v>18</v>
      </c>
      <c r="C16" s="35"/>
      <c r="D16" s="12"/>
      <c r="E16" s="12"/>
      <c r="F16" s="12">
        <v>1</v>
      </c>
      <c r="G16" s="12">
        <v>1</v>
      </c>
      <c r="H16" s="12">
        <v>1</v>
      </c>
      <c r="I16" s="31">
        <f t="shared" si="0"/>
        <v>2</v>
      </c>
      <c r="J16" s="28">
        <f t="shared" si="1"/>
        <v>60</v>
      </c>
    </row>
    <row r="17" spans="1:10" ht="14.25" customHeight="1" x14ac:dyDescent="0.35">
      <c r="A17" s="5">
        <v>7</v>
      </c>
      <c r="B17" s="11" t="s">
        <v>19</v>
      </c>
      <c r="C17" s="35"/>
      <c r="D17" s="12">
        <v>1</v>
      </c>
      <c r="E17" s="12">
        <v>1</v>
      </c>
      <c r="F17" s="12"/>
      <c r="G17" s="12"/>
      <c r="H17" s="12"/>
      <c r="I17" s="31">
        <f t="shared" si="0"/>
        <v>2</v>
      </c>
      <c r="J17" s="28">
        <f t="shared" si="1"/>
        <v>60</v>
      </c>
    </row>
    <row r="18" spans="1:10" ht="13.5" customHeight="1" x14ac:dyDescent="0.35">
      <c r="A18" s="29">
        <v>8</v>
      </c>
      <c r="B18" s="11" t="s">
        <v>20</v>
      </c>
      <c r="C18" s="35">
        <v>1</v>
      </c>
      <c r="D18" s="12">
        <v>1</v>
      </c>
      <c r="E18" s="12">
        <v>1</v>
      </c>
      <c r="F18" s="12">
        <v>1</v>
      </c>
      <c r="G18" s="12"/>
      <c r="H18" s="12"/>
      <c r="I18" s="31">
        <f t="shared" si="0"/>
        <v>4</v>
      </c>
      <c r="J18" s="28">
        <f t="shared" si="1"/>
        <v>120</v>
      </c>
    </row>
    <row r="19" spans="1:10" x14ac:dyDescent="0.35">
      <c r="A19" s="29">
        <v>9</v>
      </c>
      <c r="B19" s="11" t="s">
        <v>21</v>
      </c>
      <c r="C19" s="35">
        <v>1</v>
      </c>
      <c r="D19" s="12">
        <v>1</v>
      </c>
      <c r="E19" s="12">
        <v>1</v>
      </c>
      <c r="F19" s="12">
        <v>1</v>
      </c>
      <c r="G19" s="12"/>
      <c r="H19" s="12"/>
      <c r="I19" s="31">
        <f t="shared" si="0"/>
        <v>4</v>
      </c>
      <c r="J19" s="28">
        <f t="shared" si="1"/>
        <v>120</v>
      </c>
    </row>
    <row r="20" spans="1:10" x14ac:dyDescent="0.35">
      <c r="A20" s="5">
        <v>10</v>
      </c>
      <c r="B20" s="11" t="s">
        <v>22</v>
      </c>
      <c r="C20" s="35">
        <v>1</v>
      </c>
      <c r="D20" s="12">
        <v>1</v>
      </c>
      <c r="E20" s="12">
        <v>1</v>
      </c>
      <c r="F20" s="12">
        <v>1</v>
      </c>
      <c r="G20" s="12"/>
      <c r="H20" s="12"/>
      <c r="I20" s="31">
        <f t="shared" si="0"/>
        <v>4</v>
      </c>
      <c r="J20" s="28">
        <f t="shared" si="1"/>
        <v>120</v>
      </c>
    </row>
    <row r="21" spans="1:10" ht="16.5" customHeight="1" x14ac:dyDescent="0.35">
      <c r="A21" s="29">
        <v>11</v>
      </c>
      <c r="B21" s="11" t="s">
        <v>23</v>
      </c>
      <c r="C21" s="35">
        <v>1</v>
      </c>
      <c r="D21" s="12">
        <v>1</v>
      </c>
      <c r="E21" s="12">
        <v>1</v>
      </c>
      <c r="F21" s="12">
        <v>1</v>
      </c>
      <c r="G21" s="12"/>
      <c r="H21" s="12"/>
      <c r="I21" s="31">
        <f t="shared" si="0"/>
        <v>4</v>
      </c>
      <c r="J21" s="28">
        <f t="shared" si="1"/>
        <v>120</v>
      </c>
    </row>
    <row r="22" spans="1:10" ht="17.25" customHeight="1" x14ac:dyDescent="0.35">
      <c r="A22" s="29">
        <v>12</v>
      </c>
      <c r="B22" s="11" t="s">
        <v>56</v>
      </c>
      <c r="C22" s="35">
        <v>3</v>
      </c>
      <c r="D22" s="12">
        <v>3</v>
      </c>
      <c r="E22" s="12">
        <v>4</v>
      </c>
      <c r="F22" s="12">
        <v>4</v>
      </c>
      <c r="G22" s="12">
        <v>4</v>
      </c>
      <c r="H22" s="12">
        <v>4</v>
      </c>
      <c r="I22" s="31">
        <f t="shared" si="0"/>
        <v>18</v>
      </c>
      <c r="J22" s="28">
        <f t="shared" si="1"/>
        <v>540</v>
      </c>
    </row>
    <row r="23" spans="1:10" ht="14.25" customHeight="1" x14ac:dyDescent="0.35">
      <c r="A23" s="5">
        <v>13</v>
      </c>
      <c r="B23" s="11" t="s">
        <v>24</v>
      </c>
      <c r="C23" s="35">
        <v>1</v>
      </c>
      <c r="D23" s="12">
        <v>1</v>
      </c>
      <c r="E23" s="12">
        <v>1</v>
      </c>
      <c r="F23" s="12"/>
      <c r="G23" s="12"/>
      <c r="H23" s="12"/>
      <c r="I23" s="31">
        <f t="shared" si="0"/>
        <v>3</v>
      </c>
      <c r="J23" s="28">
        <f t="shared" si="1"/>
        <v>90</v>
      </c>
    </row>
    <row r="24" spans="1:10" ht="15" customHeight="1" x14ac:dyDescent="0.35">
      <c r="A24" s="29">
        <v>14</v>
      </c>
      <c r="B24" s="11" t="s">
        <v>25</v>
      </c>
      <c r="C24" s="35">
        <v>3</v>
      </c>
      <c r="D24" s="12">
        <v>3</v>
      </c>
      <c r="E24" s="12">
        <v>3</v>
      </c>
      <c r="F24" s="12">
        <v>3</v>
      </c>
      <c r="G24" s="12">
        <v>3</v>
      </c>
      <c r="H24" s="12">
        <v>3</v>
      </c>
      <c r="I24" s="31">
        <f t="shared" si="0"/>
        <v>15</v>
      </c>
      <c r="J24" s="28">
        <f t="shared" si="1"/>
        <v>450</v>
      </c>
    </row>
    <row r="25" spans="1:10" ht="15" customHeight="1" x14ac:dyDescent="0.35">
      <c r="A25" s="29">
        <v>15</v>
      </c>
      <c r="B25" s="11" t="s">
        <v>26</v>
      </c>
      <c r="C25" s="35">
        <v>1</v>
      </c>
      <c r="D25" s="12"/>
      <c r="E25" s="12"/>
      <c r="F25" s="12"/>
      <c r="G25" s="12"/>
      <c r="H25" s="12"/>
      <c r="I25" s="31">
        <f t="shared" si="0"/>
        <v>1</v>
      </c>
      <c r="J25" s="28">
        <f t="shared" si="1"/>
        <v>30</v>
      </c>
    </row>
    <row r="26" spans="1:10" ht="15" customHeight="1" x14ac:dyDescent="0.35">
      <c r="A26" s="5">
        <v>16</v>
      </c>
      <c r="B26" s="11" t="s">
        <v>27</v>
      </c>
      <c r="C26" s="35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31">
        <f t="shared" si="0"/>
        <v>5</v>
      </c>
      <c r="J26" s="28">
        <f t="shared" si="1"/>
        <v>150</v>
      </c>
    </row>
    <row r="27" spans="1:10" x14ac:dyDescent="0.35">
      <c r="A27" s="114" t="s">
        <v>28</v>
      </c>
      <c r="B27" s="115"/>
      <c r="C27" s="166">
        <f>SUM(C11:C26)</f>
        <v>23</v>
      </c>
      <c r="D27" s="165">
        <f t="shared" ref="D27:I27" si="2">SUM(D11:D26)</f>
        <v>22</v>
      </c>
      <c r="E27" s="89">
        <f t="shared" si="2"/>
        <v>23</v>
      </c>
      <c r="F27" s="89">
        <f t="shared" si="2"/>
        <v>21</v>
      </c>
      <c r="G27" s="28">
        <f t="shared" si="2"/>
        <v>18</v>
      </c>
      <c r="H27" s="28">
        <f t="shared" si="2"/>
        <v>18</v>
      </c>
      <c r="I27" s="61">
        <f t="shared" si="2"/>
        <v>107</v>
      </c>
      <c r="J27" s="61">
        <f>SUM(J11:J26)</f>
        <v>3210</v>
      </c>
    </row>
    <row r="28" spans="1:10" x14ac:dyDescent="0.35">
      <c r="A28" s="116"/>
      <c r="B28" s="117"/>
      <c r="C28" s="164"/>
      <c r="D28" s="183"/>
      <c r="E28" s="183"/>
      <c r="F28" s="90"/>
      <c r="G28" s="61">
        <f>(G27+H27)/2</f>
        <v>18</v>
      </c>
      <c r="H28" s="61"/>
      <c r="I28" s="61"/>
      <c r="J28" s="61"/>
    </row>
    <row r="29" spans="1:10" ht="15" customHeight="1" x14ac:dyDescent="0.35">
      <c r="A29" s="107" t="s">
        <v>83</v>
      </c>
      <c r="B29" s="108"/>
      <c r="C29" s="108"/>
      <c r="D29" s="108"/>
      <c r="E29" s="108"/>
      <c r="F29" s="108"/>
      <c r="G29" s="108"/>
      <c r="H29" s="108"/>
      <c r="I29" s="108"/>
      <c r="J29" s="109"/>
    </row>
    <row r="30" spans="1:10" ht="15.75" customHeight="1" x14ac:dyDescent="0.35">
      <c r="A30" s="29">
        <v>1</v>
      </c>
      <c r="B30" s="11" t="s">
        <v>42</v>
      </c>
      <c r="C30" s="36">
        <v>1</v>
      </c>
      <c r="D30" s="12">
        <v>1</v>
      </c>
      <c r="E30" s="12">
        <v>2</v>
      </c>
      <c r="F30" s="12">
        <v>2</v>
      </c>
      <c r="G30" s="12">
        <v>2</v>
      </c>
      <c r="H30" s="12">
        <v>2</v>
      </c>
      <c r="I30" s="31">
        <f t="shared" ref="I30" si="3">SUM(C30:F30)+ SUM(G30:H30)/2</f>
        <v>8</v>
      </c>
      <c r="J30" s="28">
        <f>I30*30</f>
        <v>240</v>
      </c>
    </row>
    <row r="31" spans="1:10" x14ac:dyDescent="0.35">
      <c r="A31" s="100" t="s">
        <v>31</v>
      </c>
      <c r="B31" s="110"/>
      <c r="C31" s="166">
        <f t="shared" ref="C31:J31" si="4">SUM(C30:C30)</f>
        <v>1</v>
      </c>
      <c r="D31" s="165">
        <f t="shared" si="4"/>
        <v>1</v>
      </c>
      <c r="E31" s="89">
        <f t="shared" si="4"/>
        <v>2</v>
      </c>
      <c r="F31" s="89">
        <f t="shared" si="4"/>
        <v>2</v>
      </c>
      <c r="G31" s="28">
        <f t="shared" si="4"/>
        <v>2</v>
      </c>
      <c r="H31" s="28">
        <f t="shared" si="4"/>
        <v>2</v>
      </c>
      <c r="I31" s="73">
        <f t="shared" si="4"/>
        <v>8</v>
      </c>
      <c r="J31" s="61">
        <f t="shared" si="4"/>
        <v>240</v>
      </c>
    </row>
    <row r="32" spans="1:10" ht="15" customHeight="1" x14ac:dyDescent="0.35">
      <c r="A32" s="102"/>
      <c r="B32" s="111"/>
      <c r="C32" s="164"/>
      <c r="D32" s="183"/>
      <c r="E32" s="183"/>
      <c r="F32" s="90"/>
      <c r="G32" s="61">
        <f>(G31+H31)/2</f>
        <v>2</v>
      </c>
      <c r="H32" s="61"/>
      <c r="I32" s="75"/>
      <c r="J32" s="61"/>
    </row>
    <row r="33" spans="1:10" ht="21" customHeight="1" x14ac:dyDescent="0.35">
      <c r="A33" s="104" t="s">
        <v>82</v>
      </c>
      <c r="B33" s="105"/>
      <c r="C33" s="105"/>
      <c r="D33" s="105"/>
      <c r="E33" s="105"/>
      <c r="F33" s="105"/>
      <c r="G33" s="105"/>
      <c r="H33" s="105"/>
      <c r="I33" s="105"/>
      <c r="J33" s="106"/>
    </row>
    <row r="34" spans="1:10" ht="16.5" customHeight="1" x14ac:dyDescent="0.35">
      <c r="A34" s="29">
        <v>1</v>
      </c>
      <c r="B34" s="11" t="s">
        <v>43</v>
      </c>
      <c r="C34" s="36">
        <v>4</v>
      </c>
      <c r="D34" s="16">
        <v>2</v>
      </c>
      <c r="E34" s="29"/>
      <c r="F34" s="29"/>
      <c r="G34" s="29"/>
      <c r="H34" s="29"/>
      <c r="I34" s="31">
        <f>SUM(C34:F34)+ SUM(G34:H34)/2</f>
        <v>6</v>
      </c>
      <c r="J34" s="28">
        <f>I34*30</f>
        <v>180</v>
      </c>
    </row>
    <row r="35" spans="1:10" ht="20.399999999999999" customHeight="1" x14ac:dyDescent="0.35">
      <c r="A35" s="29">
        <v>2</v>
      </c>
      <c r="B35" s="11" t="s">
        <v>68</v>
      </c>
      <c r="C35" s="36">
        <v>4</v>
      </c>
      <c r="D35" s="16">
        <v>1</v>
      </c>
      <c r="E35" s="29"/>
      <c r="F35" s="29"/>
      <c r="G35" s="29"/>
      <c r="H35" s="29"/>
      <c r="I35" s="31">
        <f t="shared" ref="I35:I40" si="5">SUM(C35:F35)+ SUM(G35:H35)/2</f>
        <v>5</v>
      </c>
      <c r="J35" s="28">
        <f t="shared" ref="J35:J41" si="6">I35*30</f>
        <v>150</v>
      </c>
    </row>
    <row r="36" spans="1:10" ht="16.5" customHeight="1" x14ac:dyDescent="0.35">
      <c r="A36" s="29">
        <v>3</v>
      </c>
      <c r="B36" s="11" t="s">
        <v>45</v>
      </c>
      <c r="C36" s="36"/>
      <c r="D36" s="16">
        <v>3</v>
      </c>
      <c r="E36" s="29">
        <v>2</v>
      </c>
      <c r="F36" s="29"/>
      <c r="G36" s="29"/>
      <c r="H36" s="29"/>
      <c r="I36" s="31">
        <f t="shared" si="5"/>
        <v>5</v>
      </c>
      <c r="J36" s="28">
        <f t="shared" si="6"/>
        <v>150</v>
      </c>
    </row>
    <row r="37" spans="1:10" x14ac:dyDescent="0.35">
      <c r="A37" s="29">
        <v>4</v>
      </c>
      <c r="B37" s="11" t="s">
        <v>46</v>
      </c>
      <c r="C37" s="36"/>
      <c r="D37" s="16"/>
      <c r="E37" s="29"/>
      <c r="F37" s="29">
        <v>3</v>
      </c>
      <c r="G37" s="29">
        <v>2</v>
      </c>
      <c r="H37" s="29"/>
      <c r="I37" s="31">
        <f t="shared" si="5"/>
        <v>4</v>
      </c>
      <c r="J37" s="28">
        <f>I37*30</f>
        <v>120</v>
      </c>
    </row>
    <row r="38" spans="1:10" x14ac:dyDescent="0.35">
      <c r="A38" s="29">
        <v>5</v>
      </c>
      <c r="B38" s="11" t="s">
        <v>47</v>
      </c>
      <c r="C38" s="36"/>
      <c r="D38" s="16"/>
      <c r="E38" s="29"/>
      <c r="F38" s="29">
        <v>3</v>
      </c>
      <c r="G38" s="29">
        <v>2</v>
      </c>
      <c r="H38" s="29"/>
      <c r="I38" s="31">
        <f t="shared" si="5"/>
        <v>4</v>
      </c>
      <c r="J38" s="28">
        <f>I38*30</f>
        <v>120</v>
      </c>
    </row>
    <row r="39" spans="1:10" x14ac:dyDescent="0.35">
      <c r="A39" s="29">
        <v>7</v>
      </c>
      <c r="B39" s="11" t="s">
        <v>69</v>
      </c>
      <c r="C39" s="36"/>
      <c r="D39" s="16"/>
      <c r="E39" s="29">
        <v>1</v>
      </c>
      <c r="F39" s="29">
        <v>1</v>
      </c>
      <c r="G39" s="29"/>
      <c r="H39" s="29"/>
      <c r="I39" s="31">
        <f t="shared" si="5"/>
        <v>2</v>
      </c>
      <c r="J39" s="28">
        <f t="shared" ref="J39" si="7">I39*30</f>
        <v>60</v>
      </c>
    </row>
    <row r="40" spans="1:10" ht="20.25" customHeight="1" x14ac:dyDescent="0.35">
      <c r="A40" s="29">
        <v>8</v>
      </c>
      <c r="B40" s="11" t="s">
        <v>88</v>
      </c>
      <c r="C40" s="36"/>
      <c r="D40" s="16"/>
      <c r="E40" s="29">
        <v>2</v>
      </c>
      <c r="F40" s="29"/>
      <c r="G40" s="29"/>
      <c r="H40" s="29"/>
      <c r="I40" s="31">
        <f t="shared" si="5"/>
        <v>2</v>
      </c>
      <c r="J40" s="28">
        <f t="shared" si="6"/>
        <v>60</v>
      </c>
    </row>
    <row r="41" spans="1:10" ht="20.25" customHeight="1" x14ac:dyDescent="0.35">
      <c r="A41" s="177" t="s">
        <v>91</v>
      </c>
      <c r="B41" s="178"/>
      <c r="C41" s="182">
        <f>SUM(C34,C35,C36,C37,C38,C39,C40,)</f>
        <v>8</v>
      </c>
      <c r="D41" s="181">
        <f>SUM(D34,D35,D36,D37,D38,D39,D40,)</f>
        <v>6</v>
      </c>
      <c r="E41" s="181">
        <f>SUM(E34,E35,E36,E37,E38,E39,E40,)</f>
        <v>5</v>
      </c>
      <c r="F41" s="181">
        <f>SUM(F34,F35,F36,F37,F38,F39,F40,)</f>
        <v>7</v>
      </c>
      <c r="G41" s="32">
        <f>SUM(G34,G35,G36,G37,G38,G39,G40,)</f>
        <v>4</v>
      </c>
      <c r="H41" s="32"/>
      <c r="I41" s="89">
        <f>SUM(I34,I35,I36,I37,I38,I39,I40,)</f>
        <v>28</v>
      </c>
      <c r="J41" s="89">
        <f t="shared" si="6"/>
        <v>840</v>
      </c>
    </row>
    <row r="42" spans="1:10" ht="20.25" customHeight="1" x14ac:dyDescent="0.35">
      <c r="A42" s="179"/>
      <c r="B42" s="180"/>
      <c r="C42" s="164"/>
      <c r="D42" s="162"/>
      <c r="E42" s="162"/>
      <c r="F42" s="162"/>
      <c r="G42" s="112">
        <f>(G41+H41)/2</f>
        <v>2</v>
      </c>
      <c r="H42" s="112"/>
      <c r="I42" s="90"/>
      <c r="J42" s="90"/>
    </row>
    <row r="43" spans="1:10" ht="20.25" customHeight="1" x14ac:dyDescent="0.35">
      <c r="A43" s="169" t="s">
        <v>92</v>
      </c>
      <c r="B43" s="170"/>
      <c r="C43" s="171"/>
      <c r="D43" s="171"/>
      <c r="E43" s="171"/>
      <c r="F43" s="171"/>
      <c r="G43" s="171"/>
      <c r="H43" s="171"/>
      <c r="I43" s="171"/>
      <c r="J43" s="172"/>
    </row>
    <row r="44" spans="1:10" x14ac:dyDescent="0.35">
      <c r="A44" s="29">
        <v>1</v>
      </c>
      <c r="B44" s="11" t="s">
        <v>48</v>
      </c>
      <c r="C44" s="35">
        <v>2</v>
      </c>
      <c r="D44" s="16">
        <v>2</v>
      </c>
      <c r="E44" s="29"/>
      <c r="F44" s="29"/>
      <c r="G44" s="29"/>
      <c r="H44" s="29"/>
      <c r="I44" s="31">
        <f t="shared" ref="I44:I50" si="8">SUM(C44:F44)+ SUM(G44:H44)/2</f>
        <v>4</v>
      </c>
      <c r="J44" s="28">
        <f t="shared" ref="J44:J51" si="9">I44*30</f>
        <v>120</v>
      </c>
    </row>
    <row r="45" spans="1:10" x14ac:dyDescent="0.35">
      <c r="A45" s="29">
        <v>2</v>
      </c>
      <c r="B45" s="11" t="s">
        <v>49</v>
      </c>
      <c r="C45" s="36"/>
      <c r="D45" s="16"/>
      <c r="E45" s="29">
        <v>4</v>
      </c>
      <c r="F45" s="29"/>
      <c r="G45" s="29"/>
      <c r="H45" s="29"/>
      <c r="I45" s="31">
        <f t="shared" si="8"/>
        <v>4</v>
      </c>
      <c r="J45" s="28">
        <f t="shared" si="9"/>
        <v>120</v>
      </c>
    </row>
    <row r="46" spans="1:10" x14ac:dyDescent="0.35">
      <c r="A46" s="29">
        <v>3</v>
      </c>
      <c r="B46" s="11" t="s">
        <v>50</v>
      </c>
      <c r="C46" s="36"/>
      <c r="D46" s="16">
        <v>3</v>
      </c>
      <c r="E46" s="29">
        <v>3</v>
      </c>
      <c r="F46" s="29"/>
      <c r="G46" s="29"/>
      <c r="H46" s="29"/>
      <c r="I46" s="31">
        <f t="shared" si="8"/>
        <v>6</v>
      </c>
      <c r="J46" s="28">
        <f t="shared" si="9"/>
        <v>180</v>
      </c>
    </row>
    <row r="47" spans="1:10" x14ac:dyDescent="0.35">
      <c r="A47" s="29">
        <v>4</v>
      </c>
      <c r="B47" s="11" t="s">
        <v>51</v>
      </c>
      <c r="C47" s="36"/>
      <c r="D47" s="16"/>
      <c r="E47" s="29"/>
      <c r="F47" s="29">
        <v>3</v>
      </c>
      <c r="G47" s="29">
        <v>5</v>
      </c>
      <c r="H47" s="29"/>
      <c r="I47" s="31">
        <f t="shared" si="8"/>
        <v>5.5</v>
      </c>
      <c r="J47" s="28">
        <f t="shared" si="9"/>
        <v>165</v>
      </c>
    </row>
    <row r="48" spans="1:10" x14ac:dyDescent="0.35">
      <c r="A48" s="29">
        <v>5</v>
      </c>
      <c r="B48" s="11" t="s">
        <v>52</v>
      </c>
      <c r="C48" s="36"/>
      <c r="D48" s="16"/>
      <c r="E48" s="29"/>
      <c r="F48" s="29">
        <v>3</v>
      </c>
      <c r="G48" s="29">
        <v>5</v>
      </c>
      <c r="H48" s="29"/>
      <c r="I48" s="31">
        <f t="shared" si="8"/>
        <v>5.5</v>
      </c>
      <c r="J48" s="28">
        <f t="shared" si="9"/>
        <v>165</v>
      </c>
    </row>
    <row r="49" spans="1:10" x14ac:dyDescent="0.35">
      <c r="A49" s="29">
        <v>6</v>
      </c>
      <c r="B49" s="11" t="s">
        <v>89</v>
      </c>
      <c r="C49" s="36">
        <v>1</v>
      </c>
      <c r="D49" s="16"/>
      <c r="E49" s="29"/>
      <c r="F49" s="29"/>
      <c r="G49" s="29"/>
      <c r="H49" s="29"/>
      <c r="I49" s="31">
        <f t="shared" si="8"/>
        <v>1</v>
      </c>
      <c r="J49" s="28">
        <f t="shared" si="9"/>
        <v>30</v>
      </c>
    </row>
    <row r="50" spans="1:10" x14ac:dyDescent="0.35">
      <c r="A50" s="29">
        <v>7</v>
      </c>
      <c r="B50" s="11" t="s">
        <v>90</v>
      </c>
      <c r="C50" s="36"/>
      <c r="D50" s="16">
        <v>2</v>
      </c>
      <c r="E50" s="29"/>
      <c r="F50" s="29"/>
      <c r="G50" s="29"/>
      <c r="H50" s="29"/>
      <c r="I50" s="31">
        <f t="shared" si="8"/>
        <v>2</v>
      </c>
      <c r="J50" s="28">
        <f t="shared" si="9"/>
        <v>60</v>
      </c>
    </row>
    <row r="51" spans="1:10" x14ac:dyDescent="0.35">
      <c r="A51" s="177" t="s">
        <v>91</v>
      </c>
      <c r="B51" s="178"/>
      <c r="C51" s="182">
        <f t="shared" ref="C51:I51" si="10">SUM(C44,C45,C46,C47,C48,C49,C50,)</f>
        <v>3</v>
      </c>
      <c r="D51" s="181">
        <f t="shared" si="10"/>
        <v>7</v>
      </c>
      <c r="E51" s="181">
        <f t="shared" si="10"/>
        <v>7</v>
      </c>
      <c r="F51" s="181">
        <f t="shared" si="10"/>
        <v>6</v>
      </c>
      <c r="G51" s="32">
        <f t="shared" si="10"/>
        <v>10</v>
      </c>
      <c r="H51" s="32">
        <f t="shared" si="10"/>
        <v>0</v>
      </c>
      <c r="I51" s="89">
        <f t="shared" si="10"/>
        <v>28</v>
      </c>
      <c r="J51" s="89">
        <f t="shared" si="9"/>
        <v>840</v>
      </c>
    </row>
    <row r="52" spans="1:10" x14ac:dyDescent="0.35">
      <c r="A52" s="179"/>
      <c r="B52" s="180"/>
      <c r="C52" s="164"/>
      <c r="D52" s="162"/>
      <c r="E52" s="162"/>
      <c r="F52" s="162"/>
      <c r="G52" s="112">
        <f>(G51+H51)/2</f>
        <v>5</v>
      </c>
      <c r="H52" s="112"/>
      <c r="I52" s="90"/>
      <c r="J52" s="90"/>
    </row>
    <row r="53" spans="1:10" ht="13.5" customHeight="1" x14ac:dyDescent="0.35">
      <c r="A53" s="95" t="s">
        <v>34</v>
      </c>
      <c r="B53" s="96"/>
      <c r="C53" s="166">
        <f t="shared" ref="C53:I53" si="11">SUM(C41,C51,)</f>
        <v>11</v>
      </c>
      <c r="D53" s="165">
        <f t="shared" si="11"/>
        <v>13</v>
      </c>
      <c r="E53" s="165">
        <f t="shared" si="11"/>
        <v>12</v>
      </c>
      <c r="F53" s="165">
        <f t="shared" si="11"/>
        <v>13</v>
      </c>
      <c r="G53" s="28">
        <f t="shared" si="11"/>
        <v>14</v>
      </c>
      <c r="H53" s="28">
        <f t="shared" si="11"/>
        <v>0</v>
      </c>
      <c r="I53" s="89">
        <f t="shared" si="11"/>
        <v>56</v>
      </c>
      <c r="J53" s="89">
        <f>I53*30</f>
        <v>1680</v>
      </c>
    </row>
    <row r="54" spans="1:10" ht="13.5" customHeight="1" x14ac:dyDescent="0.35">
      <c r="A54" s="97"/>
      <c r="B54" s="98"/>
      <c r="C54" s="164"/>
      <c r="D54" s="162"/>
      <c r="E54" s="162"/>
      <c r="F54" s="162"/>
      <c r="G54" s="130">
        <f>(G53+H53)/2</f>
        <v>7</v>
      </c>
      <c r="H54" s="131"/>
      <c r="I54" s="90"/>
      <c r="J54" s="90"/>
    </row>
    <row r="55" spans="1:10" x14ac:dyDescent="0.35">
      <c r="A55" s="85" t="s">
        <v>35</v>
      </c>
      <c r="B55" s="86"/>
      <c r="C55" s="166">
        <f t="shared" ref="C55:I55" si="12">SUM(C27,C31,C53,)</f>
        <v>35</v>
      </c>
      <c r="D55" s="165">
        <f t="shared" si="12"/>
        <v>36</v>
      </c>
      <c r="E55" s="165">
        <f t="shared" si="12"/>
        <v>37</v>
      </c>
      <c r="F55" s="165">
        <f t="shared" si="12"/>
        <v>36</v>
      </c>
      <c r="G55" s="28">
        <f t="shared" si="12"/>
        <v>34</v>
      </c>
      <c r="H55" s="28">
        <f t="shared" si="12"/>
        <v>20</v>
      </c>
      <c r="I55" s="165">
        <f t="shared" si="12"/>
        <v>171</v>
      </c>
      <c r="J55" s="89">
        <f>I55*30</f>
        <v>5130</v>
      </c>
    </row>
    <row r="56" spans="1:10" ht="18" customHeight="1" x14ac:dyDescent="0.35">
      <c r="A56" s="87"/>
      <c r="B56" s="88"/>
      <c r="C56" s="164"/>
      <c r="D56" s="162"/>
      <c r="E56" s="162"/>
      <c r="F56" s="162"/>
      <c r="G56" s="91">
        <f>(G55+H55)/2</f>
        <v>27</v>
      </c>
      <c r="H56" s="92"/>
      <c r="I56" s="162"/>
      <c r="J56" s="90"/>
    </row>
    <row r="57" spans="1:10" ht="18.75" customHeight="1" x14ac:dyDescent="0.35">
      <c r="A57" s="29">
        <v>1</v>
      </c>
      <c r="B57" s="11" t="s">
        <v>54</v>
      </c>
      <c r="C57" s="37" t="s">
        <v>86</v>
      </c>
      <c r="D57" s="22" t="s">
        <v>86</v>
      </c>
      <c r="E57" s="23" t="s">
        <v>86</v>
      </c>
      <c r="F57" s="23"/>
      <c r="G57" s="134"/>
      <c r="H57" s="135"/>
      <c r="I57" s="31"/>
      <c r="J57" s="28">
        <v>42</v>
      </c>
    </row>
    <row r="58" spans="1:10" x14ac:dyDescent="0.35">
      <c r="A58" s="29">
        <v>2</v>
      </c>
      <c r="B58" s="11" t="s">
        <v>55</v>
      </c>
      <c r="C58" s="36">
        <v>2</v>
      </c>
      <c r="D58" s="12">
        <v>2</v>
      </c>
      <c r="E58" s="13">
        <v>2</v>
      </c>
      <c r="F58" s="13">
        <v>2</v>
      </c>
      <c r="G58" s="13">
        <v>2</v>
      </c>
      <c r="H58" s="13">
        <v>2</v>
      </c>
      <c r="I58" s="31">
        <f t="shared" ref="I58" si="13">SUM(C58:F58)+ SUM(G58:H58)/2</f>
        <v>10</v>
      </c>
      <c r="J58" s="28">
        <f>I58*30</f>
        <v>300</v>
      </c>
    </row>
    <row r="59" spans="1:10" x14ac:dyDescent="0.35">
      <c r="A59" s="29">
        <v>3</v>
      </c>
      <c r="B59" s="24" t="s">
        <v>75</v>
      </c>
      <c r="C59" s="38"/>
      <c r="D59" s="25" t="s">
        <v>76</v>
      </c>
      <c r="E59" s="25" t="s">
        <v>76</v>
      </c>
      <c r="F59" s="25"/>
      <c r="G59" s="159"/>
      <c r="H59" s="160"/>
      <c r="I59" s="28"/>
      <c r="J59" s="30">
        <v>10</v>
      </c>
    </row>
    <row r="60" spans="1:10" x14ac:dyDescent="0.35">
      <c r="A60" s="73" t="s">
        <v>36</v>
      </c>
      <c r="B60" s="74"/>
      <c r="C60" s="163">
        <f>C55+C58</f>
        <v>37</v>
      </c>
      <c r="D60" s="161">
        <f t="shared" ref="D60:F60" si="14">D55+D58</f>
        <v>38</v>
      </c>
      <c r="E60" s="161">
        <f t="shared" si="14"/>
        <v>39</v>
      </c>
      <c r="F60" s="161">
        <f t="shared" si="14"/>
        <v>38</v>
      </c>
      <c r="G60" s="18">
        <f>G55+G58</f>
        <v>36</v>
      </c>
      <c r="H60" s="18">
        <f>H55+H58</f>
        <v>22</v>
      </c>
      <c r="I60" s="77">
        <f>I55+I57+I58</f>
        <v>181</v>
      </c>
      <c r="J60" s="79">
        <f>J55+J57+J58+J59</f>
        <v>5482</v>
      </c>
    </row>
    <row r="61" spans="1:10" x14ac:dyDescent="0.35">
      <c r="A61" s="75"/>
      <c r="B61" s="76"/>
      <c r="C61" s="164"/>
      <c r="D61" s="162"/>
      <c r="E61" s="162"/>
      <c r="F61" s="162"/>
      <c r="G61" s="136">
        <f>(G60+H60)/2</f>
        <v>29</v>
      </c>
      <c r="H61" s="137"/>
      <c r="I61" s="78"/>
      <c r="J61" s="80"/>
    </row>
    <row r="62" spans="1:10" ht="37.5" customHeight="1" x14ac:dyDescent="0.35">
      <c r="A62" s="154" t="s">
        <v>95</v>
      </c>
      <c r="B62" s="155"/>
      <c r="C62" s="155"/>
      <c r="D62" s="155"/>
      <c r="E62" s="155"/>
      <c r="F62" s="155"/>
      <c r="G62" s="155"/>
      <c r="H62" s="155"/>
      <c r="I62" s="155"/>
      <c r="J62" s="156"/>
    </row>
    <row r="63" spans="1:10" ht="23.4" customHeight="1" x14ac:dyDescent="0.35">
      <c r="A63" s="157" t="s">
        <v>81</v>
      </c>
      <c r="B63" s="158"/>
      <c r="C63" s="158"/>
      <c r="D63" s="158"/>
      <c r="E63" s="158"/>
      <c r="F63" s="158"/>
      <c r="G63" s="158"/>
      <c r="H63" s="158"/>
      <c r="I63" s="158"/>
      <c r="J63" s="158"/>
    </row>
    <row r="64" spans="1:10" x14ac:dyDescent="0.35">
      <c r="A64" s="19"/>
      <c r="B64" s="152" t="s">
        <v>37</v>
      </c>
      <c r="C64" s="152"/>
      <c r="D64" s="152"/>
      <c r="E64" s="75" t="s">
        <v>78</v>
      </c>
      <c r="F64" s="76"/>
      <c r="G64" s="90" t="s">
        <v>39</v>
      </c>
      <c r="H64" s="90"/>
      <c r="I64" s="90"/>
      <c r="J64" s="20"/>
    </row>
    <row r="65" spans="1:10" ht="15" customHeight="1" x14ac:dyDescent="0.35">
      <c r="A65" s="19"/>
      <c r="B65" s="153" t="s">
        <v>77</v>
      </c>
      <c r="C65" s="145"/>
      <c r="D65" s="146"/>
      <c r="E65" s="63">
        <v>4</v>
      </c>
      <c r="F65" s="65"/>
      <c r="G65" s="63">
        <v>140</v>
      </c>
      <c r="H65" s="64"/>
      <c r="I65" s="65"/>
      <c r="J65" s="57"/>
    </row>
    <row r="66" spans="1:10" x14ac:dyDescent="0.35">
      <c r="A66" s="19"/>
      <c r="B66" s="58" t="s">
        <v>79</v>
      </c>
      <c r="C66" s="145"/>
      <c r="D66" s="146"/>
      <c r="E66" s="128">
        <v>4</v>
      </c>
      <c r="F66" s="129"/>
      <c r="G66" s="128">
        <v>140</v>
      </c>
      <c r="H66" s="147"/>
      <c r="I66" s="129"/>
      <c r="J66" s="57"/>
    </row>
    <row r="67" spans="1:10" x14ac:dyDescent="0.35">
      <c r="A67" s="19"/>
      <c r="B67" s="148" t="s">
        <v>41</v>
      </c>
      <c r="C67" s="149"/>
      <c r="D67" s="150"/>
      <c r="E67" s="130">
        <v>8</v>
      </c>
      <c r="F67" s="131"/>
      <c r="G67" s="130">
        <f>SUM(G65:G66)</f>
        <v>280</v>
      </c>
      <c r="H67" s="151"/>
      <c r="I67" s="131"/>
      <c r="J67" s="21"/>
    </row>
    <row r="68" spans="1:10" x14ac:dyDescent="0.35">
      <c r="A68" s="55" t="s">
        <v>67</v>
      </c>
      <c r="B68" s="55"/>
      <c r="C68" s="55"/>
      <c r="D68" s="55"/>
      <c r="E68" s="55"/>
      <c r="F68" s="55"/>
      <c r="G68" s="55"/>
      <c r="H68" s="55"/>
      <c r="I68" s="55"/>
      <c r="J68" s="55"/>
    </row>
    <row r="69" spans="1:10" x14ac:dyDescent="0.35">
      <c r="A69" s="55" t="s">
        <v>85</v>
      </c>
      <c r="B69" s="55"/>
      <c r="C69" s="55"/>
      <c r="D69" s="55"/>
      <c r="E69" s="55"/>
      <c r="F69" s="55"/>
      <c r="G69" s="55"/>
      <c r="H69" s="55"/>
      <c r="I69" s="55"/>
      <c r="J69" s="55"/>
    </row>
    <row r="70" spans="1:10" x14ac:dyDescent="0.35">
      <c r="A70" s="3"/>
      <c r="B70" s="56" t="s">
        <v>97</v>
      </c>
      <c r="C70" s="184"/>
      <c r="D70" s="184"/>
      <c r="E70" s="184"/>
      <c r="F70" s="184"/>
      <c r="G70" s="184"/>
      <c r="H70" s="184"/>
      <c r="I70" s="184"/>
      <c r="J70" s="184"/>
    </row>
    <row r="71" spans="1:1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5">
      <c r="A77" s="1"/>
      <c r="B77" s="1"/>
      <c r="C77" s="1"/>
      <c r="D77" s="1"/>
      <c r="E77" s="1"/>
      <c r="F77" s="1"/>
      <c r="G77" s="1"/>
      <c r="H77" s="1"/>
    </row>
    <row r="78" spans="1:10" x14ac:dyDescent="0.35">
      <c r="A78" s="1"/>
      <c r="B78" s="1"/>
      <c r="C78" s="1"/>
      <c r="D78" s="1"/>
      <c r="E78" s="1"/>
      <c r="F78" s="1"/>
      <c r="G78" s="1"/>
      <c r="H78" s="1"/>
    </row>
    <row r="79" spans="1:10" x14ac:dyDescent="0.35">
      <c r="A79" s="1"/>
      <c r="B79" s="1"/>
      <c r="C79" s="1"/>
      <c r="D79" s="1"/>
      <c r="E79" s="1"/>
      <c r="F79" s="1"/>
      <c r="G79" s="1"/>
      <c r="H79" s="1"/>
    </row>
    <row r="80" spans="1:10" x14ac:dyDescent="0.35">
      <c r="A80" s="1"/>
      <c r="B80" s="1"/>
      <c r="C80" s="1"/>
      <c r="D80" s="1"/>
      <c r="E80" s="1"/>
      <c r="F80" s="1"/>
      <c r="G80" s="1"/>
      <c r="H80" s="1"/>
    </row>
    <row r="81" spans="1:8" x14ac:dyDescent="0.35">
      <c r="A81" s="1"/>
      <c r="B81" s="1"/>
      <c r="C81" s="1"/>
      <c r="D81" s="1"/>
      <c r="E81" s="1"/>
      <c r="F81" s="1"/>
      <c r="G81" s="1"/>
      <c r="H81" s="1"/>
    </row>
    <row r="82" spans="1:8" x14ac:dyDescent="0.35">
      <c r="A82" s="1"/>
      <c r="B82" s="1"/>
      <c r="C82" s="1"/>
      <c r="D82" s="1"/>
      <c r="E82" s="1"/>
      <c r="F82" s="1"/>
      <c r="G82" s="1"/>
      <c r="H82" s="1"/>
    </row>
    <row r="83" spans="1:8" x14ac:dyDescent="0.35">
      <c r="A83" s="1"/>
      <c r="B83" s="1"/>
      <c r="C83" s="1"/>
      <c r="D83" s="1"/>
      <c r="E83" s="1"/>
      <c r="F83" s="1"/>
      <c r="G83" s="1"/>
      <c r="H83" s="1"/>
    </row>
    <row r="84" spans="1:8" x14ac:dyDescent="0.35">
      <c r="A84" s="1"/>
      <c r="B84" s="1"/>
      <c r="C84" s="1"/>
      <c r="D84" s="1"/>
      <c r="E84" s="1"/>
      <c r="F84" s="1"/>
      <c r="G84" s="1"/>
      <c r="H84" s="1"/>
    </row>
  </sheetData>
  <mergeCells count="95">
    <mergeCell ref="A6:J6"/>
    <mergeCell ref="A1:J1"/>
    <mergeCell ref="A2:J2"/>
    <mergeCell ref="A3:J3"/>
    <mergeCell ref="A4:J4"/>
    <mergeCell ref="A5:J5"/>
    <mergeCell ref="A7:A9"/>
    <mergeCell ref="B7:B9"/>
    <mergeCell ref="C7:H7"/>
    <mergeCell ref="I7:J8"/>
    <mergeCell ref="C8:C9"/>
    <mergeCell ref="D8:D9"/>
    <mergeCell ref="E8:E9"/>
    <mergeCell ref="F8:F9"/>
    <mergeCell ref="G8:H8"/>
    <mergeCell ref="A10:J10"/>
    <mergeCell ref="A27:B28"/>
    <mergeCell ref="C27:C28"/>
    <mergeCell ref="D27:D28"/>
    <mergeCell ref="E27:E28"/>
    <mergeCell ref="F27:F28"/>
    <mergeCell ref="I27:I28"/>
    <mergeCell ref="J27:J28"/>
    <mergeCell ref="G28:H28"/>
    <mergeCell ref="A29:J29"/>
    <mergeCell ref="A31:B32"/>
    <mergeCell ref="C31:C32"/>
    <mergeCell ref="D31:D32"/>
    <mergeCell ref="E31:E32"/>
    <mergeCell ref="F31:F32"/>
    <mergeCell ref="I31:I32"/>
    <mergeCell ref="J31:J32"/>
    <mergeCell ref="G32:H32"/>
    <mergeCell ref="A33:J33"/>
    <mergeCell ref="A41:B42"/>
    <mergeCell ref="C41:C42"/>
    <mergeCell ref="D41:D42"/>
    <mergeCell ref="E41:E42"/>
    <mergeCell ref="F41:F42"/>
    <mergeCell ref="I41:I42"/>
    <mergeCell ref="J41:J42"/>
    <mergeCell ref="G42:H42"/>
    <mergeCell ref="A43:J43"/>
    <mergeCell ref="A51:B52"/>
    <mergeCell ref="C51:C52"/>
    <mergeCell ref="D51:D52"/>
    <mergeCell ref="E51:E52"/>
    <mergeCell ref="F51:F52"/>
    <mergeCell ref="I51:I52"/>
    <mergeCell ref="J51:J52"/>
    <mergeCell ref="G52:H52"/>
    <mergeCell ref="J53:J54"/>
    <mergeCell ref="G54:H54"/>
    <mergeCell ref="A55:B56"/>
    <mergeCell ref="C55:C56"/>
    <mergeCell ref="D55:D56"/>
    <mergeCell ref="E55:E56"/>
    <mergeCell ref="F55:F56"/>
    <mergeCell ref="I55:I56"/>
    <mergeCell ref="J55:J56"/>
    <mergeCell ref="G56:H56"/>
    <mergeCell ref="A53:B54"/>
    <mergeCell ref="C53:C54"/>
    <mergeCell ref="D53:D54"/>
    <mergeCell ref="E53:E54"/>
    <mergeCell ref="F53:F54"/>
    <mergeCell ref="I53:I54"/>
    <mergeCell ref="G57:H57"/>
    <mergeCell ref="G59:H59"/>
    <mergeCell ref="A60:B61"/>
    <mergeCell ref="C60:C61"/>
    <mergeCell ref="D60:D61"/>
    <mergeCell ref="E60:E61"/>
    <mergeCell ref="F60:F61"/>
    <mergeCell ref="J60:J61"/>
    <mergeCell ref="G61:H61"/>
    <mergeCell ref="A62:J62"/>
    <mergeCell ref="A63:J63"/>
    <mergeCell ref="B65:D65"/>
    <mergeCell ref="E65:F65"/>
    <mergeCell ref="G65:I65"/>
    <mergeCell ref="J65:J66"/>
    <mergeCell ref="B66:D66"/>
    <mergeCell ref="E66:F66"/>
    <mergeCell ref="G66:I66"/>
    <mergeCell ref="B64:D64"/>
    <mergeCell ref="E64:F64"/>
    <mergeCell ref="G64:I64"/>
    <mergeCell ref="I60:I61"/>
    <mergeCell ref="B70:J70"/>
    <mergeCell ref="B67:D67"/>
    <mergeCell ref="E67:F67"/>
    <mergeCell ref="G67:I67"/>
    <mergeCell ref="A68:J68"/>
    <mergeCell ref="A69:J69"/>
  </mergeCells>
  <printOptions horizontalCentered="1"/>
  <pageMargins left="0.31496062992125984" right="0.31496062992125984" top="0.19685039370078741" bottom="0.35433070866141736" header="0" footer="0"/>
  <pageSetup paperSize="9" scale="6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IV TI 21-22  </vt:lpstr>
      <vt:lpstr>III TIg  4 let 21-22 </vt:lpstr>
      <vt:lpstr>III TIp 5 let 21-22</vt:lpstr>
      <vt:lpstr>II TI 5 let 21-22 </vt:lpstr>
      <vt:lpstr>I TI 5 let 21-22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2021-08-21T18:17:48Z</dcterms:modified>
</cp:coreProperties>
</file>