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2" windowHeight="5580" activeTab="2"/>
  </bookViews>
  <sheets>
    <sheet name="IV TE 21-22 " sheetId="7" r:id="rId1"/>
    <sheet name="III TEg (4 let)21-22  " sheetId="14" r:id="rId2"/>
    <sheet name="III TEp (5 let)2021-22" sheetId="15" r:id="rId3"/>
    <sheet name="II TE (5 let)21-22 " sheetId="16" r:id="rId4"/>
    <sheet name="I TE (5 let)21-22  " sheetId="17" r:id="rId5"/>
  </sheets>
  <calcPr calcId="125725"/>
</workbook>
</file>

<file path=xl/calcChain.xml><?xml version="1.0" encoding="utf-8"?>
<calcChain xmlns="http://schemas.openxmlformats.org/spreadsheetml/2006/main">
  <c r="I59" i="16"/>
  <c r="J59" s="1"/>
  <c r="I67" i="17" l="1"/>
  <c r="F67"/>
  <c r="I58"/>
  <c r="J58" s="1"/>
  <c r="H51"/>
  <c r="H53" s="1"/>
  <c r="G51"/>
  <c r="F51"/>
  <c r="E51"/>
  <c r="D51"/>
  <c r="C51"/>
  <c r="I50"/>
  <c r="J50" s="1"/>
  <c r="I49"/>
  <c r="J49" s="1"/>
  <c r="I48"/>
  <c r="J48" s="1"/>
  <c r="I47"/>
  <c r="J47" s="1"/>
  <c r="I46"/>
  <c r="J46" s="1"/>
  <c r="G43"/>
  <c r="G53" s="1"/>
  <c r="F43"/>
  <c r="E43"/>
  <c r="E53" s="1"/>
  <c r="D43"/>
  <c r="D53" s="1"/>
  <c r="C43"/>
  <c r="C53" s="1"/>
  <c r="I42"/>
  <c r="J42" s="1"/>
  <c r="I41"/>
  <c r="J41" s="1"/>
  <c r="I40"/>
  <c r="J40" s="1"/>
  <c r="I39"/>
  <c r="J39" s="1"/>
  <c r="I38"/>
  <c r="J38" s="1"/>
  <c r="I37"/>
  <c r="J37" s="1"/>
  <c r="I36"/>
  <c r="J36" s="1"/>
  <c r="I35"/>
  <c r="J35" s="1"/>
  <c r="I34"/>
  <c r="J34" s="1"/>
  <c r="H31"/>
  <c r="G31"/>
  <c r="F31"/>
  <c r="E31"/>
  <c r="D31"/>
  <c r="C31"/>
  <c r="I30"/>
  <c r="I31" s="1"/>
  <c r="H27"/>
  <c r="G27"/>
  <c r="F27"/>
  <c r="E27"/>
  <c r="D27"/>
  <c r="C27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69" i="16"/>
  <c r="F69"/>
  <c r="I58"/>
  <c r="J58" s="1"/>
  <c r="H51"/>
  <c r="H53" s="1"/>
  <c r="G51"/>
  <c r="F51"/>
  <c r="E51"/>
  <c r="D51"/>
  <c r="C51"/>
  <c r="I50"/>
  <c r="J50" s="1"/>
  <c r="I49"/>
  <c r="J49" s="1"/>
  <c r="I48"/>
  <c r="J48" s="1"/>
  <c r="I47"/>
  <c r="J47" s="1"/>
  <c r="I46"/>
  <c r="J46" s="1"/>
  <c r="G43"/>
  <c r="G44" s="1"/>
  <c r="F43"/>
  <c r="E43"/>
  <c r="E53" s="1"/>
  <c r="D43"/>
  <c r="D53" s="1"/>
  <c r="C43"/>
  <c r="C53" s="1"/>
  <c r="I42"/>
  <c r="J42" s="1"/>
  <c r="I41"/>
  <c r="J41" s="1"/>
  <c r="I40"/>
  <c r="J40" s="1"/>
  <c r="I39"/>
  <c r="J39" s="1"/>
  <c r="I38"/>
  <c r="J38" s="1"/>
  <c r="I37"/>
  <c r="J37" s="1"/>
  <c r="I36"/>
  <c r="J36" s="1"/>
  <c r="I35"/>
  <c r="J35" s="1"/>
  <c r="I34"/>
  <c r="J34" s="1"/>
  <c r="H31"/>
  <c r="G31"/>
  <c r="G32" s="1"/>
  <c r="F31"/>
  <c r="E31"/>
  <c r="D31"/>
  <c r="C31"/>
  <c r="I30"/>
  <c r="J30" s="1"/>
  <c r="J31" s="1"/>
  <c r="H27"/>
  <c r="G27"/>
  <c r="F27"/>
  <c r="E27"/>
  <c r="D27"/>
  <c r="C27"/>
  <c r="J26"/>
  <c r="I26"/>
  <c r="J25"/>
  <c r="I25"/>
  <c r="J24"/>
  <c r="I24"/>
  <c r="J23"/>
  <c r="I23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I48" i="15"/>
  <c r="J48" s="1"/>
  <c r="D51"/>
  <c r="E51"/>
  <c r="F51"/>
  <c r="C51"/>
  <c r="D43"/>
  <c r="E43"/>
  <c r="E53" s="1"/>
  <c r="F43"/>
  <c r="C43"/>
  <c r="I37"/>
  <c r="J37" s="1"/>
  <c r="I34"/>
  <c r="J34" s="1"/>
  <c r="I35"/>
  <c r="J35" s="1"/>
  <c r="I36"/>
  <c r="J36" s="1"/>
  <c r="I38"/>
  <c r="J38" s="1"/>
  <c r="G51"/>
  <c r="H51"/>
  <c r="H53" s="1"/>
  <c r="I67"/>
  <c r="F67"/>
  <c r="I58"/>
  <c r="J58" s="1"/>
  <c r="I50"/>
  <c r="J50" s="1"/>
  <c r="I49"/>
  <c r="J49" s="1"/>
  <c r="I47"/>
  <c r="J47" s="1"/>
  <c r="I46"/>
  <c r="J46" s="1"/>
  <c r="I41"/>
  <c r="J41" s="1"/>
  <c r="I40"/>
  <c r="J40" s="1"/>
  <c r="I39"/>
  <c r="H31"/>
  <c r="G31"/>
  <c r="F31"/>
  <c r="E31"/>
  <c r="D31"/>
  <c r="C31"/>
  <c r="I30"/>
  <c r="J30" s="1"/>
  <c r="J31" s="1"/>
  <c r="H27"/>
  <c r="G27"/>
  <c r="F27"/>
  <c r="E27"/>
  <c r="D27"/>
  <c r="C27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F53" i="16" l="1"/>
  <c r="I27"/>
  <c r="G52"/>
  <c r="C55" i="17"/>
  <c r="C60" s="1"/>
  <c r="E55"/>
  <c r="E60" s="1"/>
  <c r="G55"/>
  <c r="G60" s="1"/>
  <c r="G61" s="1"/>
  <c r="F53"/>
  <c r="J11" i="16"/>
  <c r="E55"/>
  <c r="E62" s="1"/>
  <c r="J30" i="17"/>
  <c r="J31" s="1"/>
  <c r="I51" i="16"/>
  <c r="J51" s="1"/>
  <c r="G53"/>
  <c r="G55" s="1"/>
  <c r="G62" s="1"/>
  <c r="J27" i="17"/>
  <c r="C55" i="16"/>
  <c r="C62" s="1"/>
  <c r="I51" i="17"/>
  <c r="J51" s="1"/>
  <c r="G32"/>
  <c r="D55"/>
  <c r="D60" s="1"/>
  <c r="F55"/>
  <c r="F60" s="1"/>
  <c r="H55"/>
  <c r="H60" s="1"/>
  <c r="G54"/>
  <c r="G52"/>
  <c r="I27"/>
  <c r="G28"/>
  <c r="I43"/>
  <c r="G44"/>
  <c r="J27" i="16"/>
  <c r="D55"/>
  <c r="D62" s="1"/>
  <c r="F55"/>
  <c r="F62" s="1"/>
  <c r="H55"/>
  <c r="H62" s="1"/>
  <c r="I31"/>
  <c r="I43"/>
  <c r="G28"/>
  <c r="I27" i="15"/>
  <c r="G52"/>
  <c r="C53"/>
  <c r="C55" s="1"/>
  <c r="C60" s="1"/>
  <c r="F53"/>
  <c r="F55" s="1"/>
  <c r="F60" s="1"/>
  <c r="J11"/>
  <c r="J27" s="1"/>
  <c r="H55"/>
  <c r="H60" s="1"/>
  <c r="D53"/>
  <c r="D55" s="1"/>
  <c r="D60" s="1"/>
  <c r="I51"/>
  <c r="J51" s="1"/>
  <c r="E55"/>
  <c r="E60" s="1"/>
  <c r="J39"/>
  <c r="G28"/>
  <c r="G32"/>
  <c r="I31"/>
  <c r="K51" i="14"/>
  <c r="L51" s="1"/>
  <c r="K41"/>
  <c r="L41" s="1"/>
  <c r="K42"/>
  <c r="L42" s="1"/>
  <c r="K39"/>
  <c r="L39" s="1"/>
  <c r="K40"/>
  <c r="L40" s="1"/>
  <c r="K38"/>
  <c r="L38" s="1"/>
  <c r="K37"/>
  <c r="L37" s="1"/>
  <c r="I67"/>
  <c r="F67"/>
  <c r="K60"/>
  <c r="L60" s="1"/>
  <c r="J53"/>
  <c r="I53"/>
  <c r="H53"/>
  <c r="G53"/>
  <c r="F53"/>
  <c r="E53"/>
  <c r="D53"/>
  <c r="C53"/>
  <c r="K52"/>
  <c r="L52" s="1"/>
  <c r="K50"/>
  <c r="L50" s="1"/>
  <c r="K49"/>
  <c r="L49" s="1"/>
  <c r="K48"/>
  <c r="L48" s="1"/>
  <c r="J45"/>
  <c r="J55" s="1"/>
  <c r="I45"/>
  <c r="H45"/>
  <c r="H55" s="1"/>
  <c r="G45"/>
  <c r="G55" s="1"/>
  <c r="F45"/>
  <c r="F55" s="1"/>
  <c r="E45"/>
  <c r="D45"/>
  <c r="D55" s="1"/>
  <c r="C45"/>
  <c r="K44"/>
  <c r="L44" s="1"/>
  <c r="K43"/>
  <c r="L43" s="1"/>
  <c r="K36"/>
  <c r="L36" s="1"/>
  <c r="J33"/>
  <c r="I33"/>
  <c r="I34" s="1"/>
  <c r="H33"/>
  <c r="G33"/>
  <c r="G34" s="1"/>
  <c r="F33"/>
  <c r="E33"/>
  <c r="E34" s="1"/>
  <c r="K32"/>
  <c r="L32" s="1"/>
  <c r="K31"/>
  <c r="L31" s="1"/>
  <c r="K30"/>
  <c r="L30" s="1"/>
  <c r="J27"/>
  <c r="J57" s="1"/>
  <c r="J61" s="1"/>
  <c r="I27"/>
  <c r="H27"/>
  <c r="G27"/>
  <c r="F27"/>
  <c r="F57" s="1"/>
  <c r="F61" s="1"/>
  <c r="E27"/>
  <c r="D27"/>
  <c r="C27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G54" i="16" l="1"/>
  <c r="G56" i="17"/>
  <c r="I53"/>
  <c r="J53" s="1"/>
  <c r="J43"/>
  <c r="I55"/>
  <c r="G56" i="16"/>
  <c r="J43"/>
  <c r="I53"/>
  <c r="G63"/>
  <c r="H57" i="14"/>
  <c r="H61" s="1"/>
  <c r="E28"/>
  <c r="I28"/>
  <c r="I46"/>
  <c r="L53"/>
  <c r="C54"/>
  <c r="E54"/>
  <c r="G54"/>
  <c r="I54"/>
  <c r="L45"/>
  <c r="G56"/>
  <c r="G57"/>
  <c r="D57"/>
  <c r="D61" s="1"/>
  <c r="E46"/>
  <c r="C46"/>
  <c r="C57"/>
  <c r="C61" s="1"/>
  <c r="L27"/>
  <c r="L33"/>
  <c r="K27"/>
  <c r="C28"/>
  <c r="G28"/>
  <c r="K33"/>
  <c r="K45"/>
  <c r="G46"/>
  <c r="K53"/>
  <c r="C55"/>
  <c r="C56" s="1"/>
  <c r="E55"/>
  <c r="E56" s="1"/>
  <c r="I55"/>
  <c r="I56" s="1"/>
  <c r="E57"/>
  <c r="E61" s="1"/>
  <c r="I57"/>
  <c r="I61" s="1"/>
  <c r="I60" i="17" l="1"/>
  <c r="J55"/>
  <c r="J60" s="1"/>
  <c r="J53" i="16"/>
  <c r="I55"/>
  <c r="G58" i="14"/>
  <c r="G61"/>
  <c r="G62" s="1"/>
  <c r="C62"/>
  <c r="L55"/>
  <c r="C58"/>
  <c r="I62"/>
  <c r="I58"/>
  <c r="E62"/>
  <c r="E58"/>
  <c r="K55"/>
  <c r="K57"/>
  <c r="K61" s="1"/>
  <c r="L57"/>
  <c r="I62" i="16" l="1"/>
  <c r="J55"/>
  <c r="J62" s="1"/>
  <c r="K46" i="7"/>
  <c r="L46" s="1"/>
  <c r="I62"/>
  <c r="F62"/>
  <c r="K55"/>
  <c r="L55" s="1"/>
  <c r="J48"/>
  <c r="I48"/>
  <c r="H48"/>
  <c r="G48"/>
  <c r="F48"/>
  <c r="E48"/>
  <c r="D48"/>
  <c r="C48"/>
  <c r="K47"/>
  <c r="L47" s="1"/>
  <c r="K45"/>
  <c r="L45" s="1"/>
  <c r="K44"/>
  <c r="L44" s="1"/>
  <c r="K43"/>
  <c r="L43" s="1"/>
  <c r="J40"/>
  <c r="J50" s="1"/>
  <c r="I40"/>
  <c r="I50" s="1"/>
  <c r="H40"/>
  <c r="H50" s="1"/>
  <c r="G40"/>
  <c r="F40"/>
  <c r="F50" s="1"/>
  <c r="E40"/>
  <c r="E41" s="1"/>
  <c r="D40"/>
  <c r="D50" s="1"/>
  <c r="C40"/>
  <c r="C50" s="1"/>
  <c r="K39"/>
  <c r="L39" s="1"/>
  <c r="K38"/>
  <c r="L38" s="1"/>
  <c r="K37"/>
  <c r="L37" s="1"/>
  <c r="K36"/>
  <c r="L36" s="1"/>
  <c r="J33"/>
  <c r="I33"/>
  <c r="I34" s="1"/>
  <c r="H33"/>
  <c r="G33"/>
  <c r="F33"/>
  <c r="E33"/>
  <c r="E34" s="1"/>
  <c r="K32"/>
  <c r="L32" s="1"/>
  <c r="K31"/>
  <c r="L31" s="1"/>
  <c r="K30"/>
  <c r="J27"/>
  <c r="I27"/>
  <c r="H27"/>
  <c r="G27"/>
  <c r="F27"/>
  <c r="E27"/>
  <c r="D27"/>
  <c r="C27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G34" l="1"/>
  <c r="G41"/>
  <c r="D52"/>
  <c r="D56" s="1"/>
  <c r="H52"/>
  <c r="H56" s="1"/>
  <c r="J52"/>
  <c r="J56" s="1"/>
  <c r="C51"/>
  <c r="I51"/>
  <c r="C49"/>
  <c r="F52"/>
  <c r="F56" s="1"/>
  <c r="L48"/>
  <c r="E49"/>
  <c r="I49"/>
  <c r="C52"/>
  <c r="C56" s="1"/>
  <c r="E52"/>
  <c r="E56" s="1"/>
  <c r="K33"/>
  <c r="I52"/>
  <c r="G49"/>
  <c r="G52"/>
  <c r="G56" s="1"/>
  <c r="L40"/>
  <c r="L27"/>
  <c r="K27"/>
  <c r="C28"/>
  <c r="G28"/>
  <c r="K40"/>
  <c r="C41"/>
  <c r="K48"/>
  <c r="E50"/>
  <c r="E51" s="1"/>
  <c r="G50"/>
  <c r="G51" s="1"/>
  <c r="E28"/>
  <c r="I28"/>
  <c r="L30"/>
  <c r="L33" s="1"/>
  <c r="I41"/>
  <c r="L50" l="1"/>
  <c r="C53"/>
  <c r="I56"/>
  <c r="I57" s="1"/>
  <c r="G57"/>
  <c r="C57"/>
  <c r="E57"/>
  <c r="E53"/>
  <c r="I53"/>
  <c r="G53"/>
  <c r="L52"/>
  <c r="L56" s="1"/>
  <c r="K50"/>
  <c r="K52"/>
  <c r="K56" s="1"/>
  <c r="G43" i="15"/>
  <c r="G44" s="1"/>
  <c r="I42"/>
  <c r="I43" l="1"/>
  <c r="J42"/>
  <c r="G53"/>
  <c r="J43" l="1"/>
  <c r="I53"/>
  <c r="G54"/>
  <c r="G55"/>
  <c r="I55" l="1"/>
  <c r="J53"/>
  <c r="G60"/>
  <c r="G61" s="1"/>
  <c r="G56"/>
  <c r="J55" l="1"/>
  <c r="J60" s="1"/>
  <c r="I60"/>
</calcChain>
</file>

<file path=xl/sharedStrings.xml><?xml version="1.0" encoding="utf-8"?>
<sst xmlns="http://schemas.openxmlformats.org/spreadsheetml/2006/main" count="405" uniqueCount="117">
  <si>
    <r>
      <t>Typ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szkoły:</t>
    </r>
    <r>
      <rPr>
        <b/>
        <sz val="11"/>
        <rFont val="Arial"/>
        <family val="2"/>
        <charset val="238"/>
      </rPr>
      <t xml:space="preserve"> Technikum  -  </t>
    </r>
    <r>
      <rPr>
        <sz val="11"/>
        <rFont val="Arial"/>
        <family val="2"/>
        <charset val="238"/>
      </rPr>
      <t>4-letni cykl nauczania</t>
    </r>
    <r>
      <rPr>
        <b/>
        <sz val="11"/>
        <rFont val="Arial"/>
        <family val="2"/>
        <charset val="238"/>
      </rPr>
      <t xml:space="preserve"> (do celów obliczeniowych przyjęto 30 tyg)</t>
    </r>
  </si>
  <si>
    <r>
      <t>Zawód:</t>
    </r>
    <r>
      <rPr>
        <b/>
        <sz val="11"/>
        <rFont val="Arial"/>
        <family val="2"/>
        <charset val="238"/>
      </rPr>
      <t xml:space="preserve"> technik ekonomista;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331403</t>
    </r>
  </si>
  <si>
    <t>Podbudowa programowa: gimnazjum</t>
  </si>
  <si>
    <t>Lp.</t>
  </si>
  <si>
    <t>Obowiązkowe zajęcia edukacyjne</t>
  </si>
  <si>
    <t>Klasa</t>
  </si>
  <si>
    <t>W czteroletnim cyklu kształcenia</t>
  </si>
  <si>
    <t>I</t>
  </si>
  <si>
    <t>II</t>
  </si>
  <si>
    <t>III</t>
  </si>
  <si>
    <t>IV</t>
  </si>
  <si>
    <t>I S</t>
  </si>
  <si>
    <t>II S</t>
  </si>
  <si>
    <t xml:space="preserve">Liczba godzin </t>
  </si>
  <si>
    <t>Przedmioty ogólnokształcące</t>
  </si>
  <si>
    <t>Język polski</t>
  </si>
  <si>
    <t>Wiedza o kulturze</t>
  </si>
  <si>
    <t>Historia</t>
  </si>
  <si>
    <t>Wiedza o społeczeństwie</t>
  </si>
  <si>
    <t>Podstawy przedsiębiorczości</t>
  </si>
  <si>
    <t>Geografia</t>
  </si>
  <si>
    <t>Biologia</t>
  </si>
  <si>
    <t>Chemia</t>
  </si>
  <si>
    <t>Fizyka</t>
  </si>
  <si>
    <t>Informatyka</t>
  </si>
  <si>
    <t>Wychowanie fizyczne</t>
  </si>
  <si>
    <t>Edukacja dla bezpieczeństwa</t>
  </si>
  <si>
    <t>Zajęcia z wychowawcą</t>
  </si>
  <si>
    <t xml:space="preserve">Łączna liczba godzin  </t>
  </si>
  <si>
    <t xml:space="preserve">Przedmioty realizowane w zakresie rozszerzonym oraz uzupełniające </t>
  </si>
  <si>
    <t>Łączna liczba godzin</t>
  </si>
  <si>
    <t>Przedmioty w kształceniu zawodowym teoretycznym</t>
  </si>
  <si>
    <t>Przedsiębiorca w gospodarce rynkowej</t>
  </si>
  <si>
    <t>Analiza ekonomiczna i sprawozdawczość</t>
  </si>
  <si>
    <t>Rachunkowość finansowa</t>
  </si>
  <si>
    <t>Przedmioty w kształceniu zawodowym praktycznym</t>
  </si>
  <si>
    <t>Kadry i płace</t>
  </si>
  <si>
    <t>Biuro rachunkowe</t>
  </si>
  <si>
    <t>Łączna liczba godzin kształcenia zawodowego</t>
  </si>
  <si>
    <t>Tygodniowy wymiar godzin obowiązkowych zajęć edukacyjnych</t>
  </si>
  <si>
    <t>Łączna tygodniowa liczba godzin w szkole</t>
  </si>
  <si>
    <t>tyg.</t>
  </si>
  <si>
    <t>godz.</t>
  </si>
  <si>
    <t>kl. III - zgodnie z podstawą programową</t>
  </si>
  <si>
    <t xml:space="preserve">Razem </t>
  </si>
  <si>
    <t>Egzamin potwierdzający pierwszą kwalifikację (K1) odbywa się pod koniec II semestru klasy II.</t>
  </si>
  <si>
    <t>Egzamin potwierdzający drugą kwalifikację (K2) odbywa się pod koniec I semestru klasy IV.</t>
  </si>
  <si>
    <t>Pracownia ekonomiczna</t>
  </si>
  <si>
    <t xml:space="preserve">Religia/etyka </t>
  </si>
  <si>
    <t xml:space="preserve">Wychowanie do życia w rodzinie </t>
  </si>
  <si>
    <t>Matematyka*</t>
  </si>
  <si>
    <t>Działalność przedsiębiorstwa</t>
  </si>
  <si>
    <r>
      <t xml:space="preserve">Kwalifikacja: K1 </t>
    </r>
    <r>
      <rPr>
        <sz val="11"/>
        <rFont val="Arial"/>
        <family val="2"/>
        <charset val="238"/>
      </rPr>
      <t>Planowanie i prowadzenie działności w organizacji (AU.35.)</t>
    </r>
  </si>
  <si>
    <t>Język angielski</t>
  </si>
  <si>
    <t>Język angielski w branży ekonomicznej</t>
  </si>
  <si>
    <t>Liczba godzin tygodniowo</t>
  </si>
  <si>
    <t>kl. II - zgodnie z podstawą programową</t>
  </si>
  <si>
    <r>
      <t xml:space="preserve">Kwalifikacja: K2 </t>
    </r>
    <r>
      <rPr>
        <sz val="11"/>
        <rFont val="Arial"/>
        <family val="2"/>
        <charset val="238"/>
      </rPr>
      <t xml:space="preserve">Prowadzenie rachunkowości (AU.36.)                                           </t>
    </r>
    <r>
      <rPr>
        <b/>
        <sz val="11"/>
        <rFont val="Arial"/>
        <family val="2"/>
        <charset val="238"/>
      </rPr>
      <t xml:space="preserve"> cykl naucznia 2018/2019 -2021/2022</t>
    </r>
  </si>
  <si>
    <t>Historia i społeczeczeństwo - przedm. uzupełniający*</t>
  </si>
  <si>
    <t xml:space="preserve"> Język niemiecki</t>
  </si>
  <si>
    <t>Minimalny wymiar praktyk zawodowych**</t>
  </si>
  <si>
    <t>Język niemiecki</t>
  </si>
  <si>
    <r>
      <t xml:space="preserve">Kwalifikacja: EKA.04. </t>
    </r>
    <r>
      <rPr>
        <sz val="11"/>
        <rFont val="Arial"/>
        <family val="2"/>
        <charset val="238"/>
      </rPr>
      <t xml:space="preserve">Prowadzenie dokumentacji w jednostce organizacyjnej </t>
    </r>
  </si>
  <si>
    <r>
      <t>Zawód:</t>
    </r>
    <r>
      <rPr>
        <b/>
        <sz val="11"/>
        <rFont val="Arial"/>
        <family val="2"/>
        <charset val="238"/>
      </rPr>
      <t xml:space="preserve"> technik ekonomista;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331403                                                                              cykl naucznia 2019/2020 -2022/2023</t>
    </r>
  </si>
  <si>
    <t>Język angielski zawodowy</t>
  </si>
  <si>
    <r>
      <t xml:space="preserve">Kwalifikacja: EKA.05. </t>
    </r>
    <r>
      <rPr>
        <sz val="11"/>
        <rFont val="Arial"/>
        <family val="2"/>
        <charset val="238"/>
      </rPr>
      <t xml:space="preserve">Prowadzenie spraw kadrowo płacowych i gospodarki finasowej jednostek organizacyjnych                                            </t>
    </r>
  </si>
  <si>
    <t>Egzamin potwierdzający drugą kwalifikację EKA.05.) odbywa się pod koniec I semestru klasy IV.</t>
  </si>
  <si>
    <t>Egzamin potwierdzający pierwszą kwalifikację (EKA.04.) odbywa się pod koniec  klasy II.</t>
  </si>
  <si>
    <r>
      <t xml:space="preserve">Kwalifikacja: EKA.05. </t>
    </r>
    <r>
      <rPr>
        <sz val="11"/>
        <rFont val="Arial"/>
        <family val="2"/>
        <charset val="238"/>
      </rPr>
      <t xml:space="preserve">Prowadzenie spraw kadrowo płacowych i gospodarki finansowej jednostek organizacyjnych                                            </t>
    </r>
  </si>
  <si>
    <t xml:space="preserve">Przedmioty realizowane w zakresie rozszerzonym  </t>
  </si>
  <si>
    <t>Plastyka</t>
  </si>
  <si>
    <t>Doradztwo zawodowe**</t>
  </si>
  <si>
    <t>5r</t>
  </si>
  <si>
    <t>V</t>
  </si>
  <si>
    <r>
      <t>Zawód:</t>
    </r>
    <r>
      <rPr>
        <b/>
        <sz val="11"/>
        <rFont val="Arial"/>
        <family val="2"/>
        <charset val="238"/>
      </rPr>
      <t xml:space="preserve"> technik ekonomista;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331403                                                                              cykl naucznia 2019/2020 -2023/2024</t>
    </r>
  </si>
  <si>
    <t>Podbudowa programowa: szkoła podstawowa</t>
  </si>
  <si>
    <t>W pięcioletnim cyklu kształcenia</t>
  </si>
  <si>
    <t>Egzamin potwierdzający pierwszą kwalifikację (EKA.04.) odbywa się pod koniec  klasy III.</t>
  </si>
  <si>
    <t>**Doradztwo zawodowe - minimalny wymiar godzin w pięcioletnim okresie nauczania -10 godzin: w klasie II- 5 godzin rocznie, w klasie III - 5 godzin rocznie</t>
  </si>
  <si>
    <t>kl. IV - zgodnie z podstawą programową</t>
  </si>
  <si>
    <t>Egzamin potwierdzający drugą kwalifikację EKA.05.) odbywa się pod koniec I semestru klasy V.</t>
  </si>
  <si>
    <t xml:space="preserve">Przedmioty w kształceniu zawodowym </t>
  </si>
  <si>
    <r>
      <t>Typ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szkoły:</t>
    </r>
    <r>
      <rPr>
        <b/>
        <sz val="11"/>
        <rFont val="Arial"/>
        <family val="2"/>
        <charset val="238"/>
      </rPr>
      <t xml:space="preserve"> Technikum  -  </t>
    </r>
    <r>
      <rPr>
        <sz val="11"/>
        <rFont val="Arial"/>
        <family val="2"/>
        <charset val="238"/>
      </rPr>
      <t>5-letni cykl nauczania</t>
    </r>
    <r>
      <rPr>
        <b/>
        <sz val="11"/>
        <rFont val="Arial"/>
        <family val="2"/>
        <charset val="238"/>
      </rPr>
      <t xml:space="preserve"> (do celów obliczeniowych przyjęto 30 tyg)</t>
    </r>
  </si>
  <si>
    <t>Matematyka</t>
  </si>
  <si>
    <t>Podstawy ekonomii</t>
  </si>
  <si>
    <t>Elementy statystyki opisowej</t>
  </si>
  <si>
    <t>Elementy prawa</t>
  </si>
  <si>
    <t>Praca biurowa z zasadami bezpieczeństwa i higieny pracy</t>
  </si>
  <si>
    <t>Gospodarka zasobami rzeczowymi</t>
  </si>
  <si>
    <t>Sprzedaż krajowa i zagraniczna</t>
  </si>
  <si>
    <t>Rozliczenia finansowe jednostki organizacyjnej</t>
  </si>
  <si>
    <t>Techniki komputerowe w pracy biurowej</t>
  </si>
  <si>
    <t>Systemy komputerowe w sprzedaży i w gospodarce zasobami rzeczowymi</t>
  </si>
  <si>
    <t>Planowanie przedsięwzięć gospodarczych</t>
  </si>
  <si>
    <t>Systemy komputerowe w dokumentacji kadrowo- płacowej</t>
  </si>
  <si>
    <t>Systemy komputerowe w rozliczeniach finansowych</t>
  </si>
  <si>
    <t>14r</t>
  </si>
  <si>
    <t>Liczba godzin</t>
  </si>
  <si>
    <t>Przedmioty realizowane w formie zajęć praktycznych</t>
  </si>
  <si>
    <t xml:space="preserve">*w szkolnym planie uwzględnino  godziny do dyspozycji dyrektora szkoły w wymiarze 3 godziny tygodniowo w  w czteroletnim cyklu nauczania cyklu nauczania - przeznaczone   na matematykę- zajęcia doskonalające i rozwijące umiejętności;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</si>
  <si>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*w szkolnym planie uwzględnino  godziny do dyspozycji dyrektora szkoły w wymiarze 3 godziny tygodniowo w  w czteroletnim cyklu nauczania cyklu nauczania - przeznaczone   na matematykę- zajęcia doskonalające i rozwijące umiejętności;                                                                                                                                                                                                       ** dotyczy praktyk zawodowych realizowanych w wymiarze ponad 4 tygodnie                                                                                                                                                        </t>
  </si>
  <si>
    <r>
      <t>Zawód:</t>
    </r>
    <r>
      <rPr>
        <b/>
        <sz val="11"/>
        <rFont val="Arial"/>
        <family val="2"/>
        <charset val="238"/>
      </rPr>
      <t xml:space="preserve"> technik ekonomista;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331403                                                                              cykl naucznia 2020/2021 -2024/2025</t>
    </r>
  </si>
  <si>
    <t xml:space="preserve">*w tygodniowym rozkładzie  uwzględnino  godziny do dyspozycji dyrektora szkoły w wymiarze 4 godziny tygodniowo w  w pięcioletnim cyklu nauczania cyklu nauczania - przeznaczone  matematyke- zajęcia doskonalające i rozwijące umiejętności;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</si>
  <si>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Minimalny wymiar praktyk zawodowych</t>
  </si>
  <si>
    <r>
      <t xml:space="preserve">Historia i społeczeczeństwo - </t>
    </r>
    <r>
      <rPr>
        <sz val="10"/>
        <color theme="1"/>
        <rFont val="Arial"/>
        <family val="2"/>
        <charset val="238"/>
      </rPr>
      <t>przedm. uzupełniający</t>
    </r>
  </si>
  <si>
    <t>PRAKTYKA ZAWODOWA**</t>
  </si>
  <si>
    <t>Powiatowe Centrum Kształcenia Zawodowego i Ustawicznego w Pucku</t>
  </si>
  <si>
    <t>TYGODNIOWY ROZKŁAD ZAJEĆ        Rok szkolny 2021/2022                              Klasa 1TE</t>
  </si>
  <si>
    <r>
      <t>Zawód:</t>
    </r>
    <r>
      <rPr>
        <b/>
        <sz val="11"/>
        <rFont val="Arial"/>
        <family val="2"/>
        <charset val="238"/>
      </rPr>
      <t xml:space="preserve"> technik ekonomista;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331403                                                                              cykl naucznia 2021/2022 -2025/2026</t>
    </r>
  </si>
  <si>
    <t>TYGODNIOWY ROZKŁAD ZAJEĆ        Rok szkolny 2021/2022                             Klasa 2TE</t>
  </si>
  <si>
    <t>TYGODNIOWY ROZKŁAD ZAJEĆ        Rok szkolny 2021/2022                              Klasa 3Ep   (3TE*P)</t>
  </si>
  <si>
    <t>SZKOLNY PLAN NAUCZANIA         Rok szkolny 2021/2022                                      Klasa 3 EMg (3TE*G)</t>
  </si>
  <si>
    <t>SZKOLNY PLAN NAUCZANIA         Rok szkolny Rok szkolny 2021/2022                   Klasa 4Eg  (4TE*G)</t>
  </si>
  <si>
    <t>Język kaszubski</t>
  </si>
  <si>
    <t>Nauka własnej histori i kultury</t>
  </si>
  <si>
    <t>20r</t>
  </si>
  <si>
    <t>Egzamin potwierdzający pierwszą kwalifikację (EKA.04.) odbywa się pod koniec I semestru klasy IV.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</si>
</sst>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185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13" xfId="0" applyFont="1" applyFill="1" applyBorder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90"/>
    </xf>
    <xf numFmtId="0" fontId="8" fillId="2" borderId="1" xfId="0" applyFont="1" applyFill="1" applyBorder="1" applyAlignment="1">
      <alignment vertical="center"/>
    </xf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/>
    </xf>
    <xf numFmtId="0" fontId="3" fillId="3" borderId="2" xfId="0" applyFont="1" applyFill="1" applyBorder="1" applyAlignment="1">
      <alignment horizontal="center" vertical="center" textRotation="90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justify" vertical="center"/>
    </xf>
    <xf numFmtId="0" fontId="2" fillId="0" borderId="11" xfId="0" applyFont="1" applyFill="1" applyBorder="1" applyAlignment="1">
      <alignment vertical="center" wrapText="1"/>
    </xf>
    <xf numFmtId="0" fontId="8" fillId="0" borderId="0" xfId="0" applyFont="1" applyFill="1" applyAlignment="1">
      <alignment horizontal="justify" vertical="center"/>
    </xf>
    <xf numFmtId="0" fontId="1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7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64" fontId="8" fillId="3" borderId="8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6"/>
  <sheetViews>
    <sheetView zoomScaleNormal="100" workbookViewId="0">
      <selection activeCell="A63" sqref="A63:L63"/>
    </sheetView>
  </sheetViews>
  <sheetFormatPr defaultRowHeight="14.4"/>
  <cols>
    <col min="1" max="1" width="4.5546875" customWidth="1"/>
    <col min="2" max="2" width="46.44140625" customWidth="1"/>
    <col min="3" max="3" width="6" customWidth="1"/>
    <col min="4" max="4" width="6.33203125" customWidth="1"/>
    <col min="5" max="5" width="6.6640625" customWidth="1"/>
    <col min="6" max="6" width="5.6640625" customWidth="1"/>
    <col min="7" max="7" width="6.109375" customWidth="1"/>
    <col min="8" max="8" width="6.5546875" customWidth="1"/>
    <col min="9" max="9" width="6.109375" customWidth="1"/>
    <col min="10" max="10" width="6.33203125" customWidth="1"/>
    <col min="11" max="11" width="12" customWidth="1"/>
    <col min="12" max="12" width="12.33203125" customWidth="1"/>
  </cols>
  <sheetData>
    <row r="1" spans="1:12" ht="17.399999999999999">
      <c r="A1" s="61" t="s">
        <v>112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2">
      <c r="A5" s="63" t="s">
        <v>52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>
      <c r="A6" s="60" t="s">
        <v>57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>
      <c r="A7" s="64" t="s">
        <v>3</v>
      </c>
      <c r="B7" s="64" t="s">
        <v>4</v>
      </c>
      <c r="C7" s="66" t="s">
        <v>5</v>
      </c>
      <c r="D7" s="66"/>
      <c r="E7" s="66"/>
      <c r="F7" s="66"/>
      <c r="G7" s="66"/>
      <c r="H7" s="66"/>
      <c r="I7" s="66"/>
      <c r="J7" s="66"/>
      <c r="K7" s="67" t="s">
        <v>6</v>
      </c>
      <c r="L7" s="67"/>
    </row>
    <row r="8" spans="1:12" ht="13.5" customHeight="1">
      <c r="A8" s="64"/>
      <c r="B8" s="64"/>
      <c r="C8" s="68" t="s">
        <v>7</v>
      </c>
      <c r="D8" s="68"/>
      <c r="E8" s="68" t="s">
        <v>8</v>
      </c>
      <c r="F8" s="68"/>
      <c r="G8" s="68" t="s">
        <v>9</v>
      </c>
      <c r="H8" s="68"/>
      <c r="I8" s="69" t="s">
        <v>10</v>
      </c>
      <c r="J8" s="69"/>
      <c r="K8" s="67"/>
      <c r="L8" s="67"/>
    </row>
    <row r="9" spans="1:12" ht="31.2" customHeight="1">
      <c r="A9" s="65"/>
      <c r="B9" s="65"/>
      <c r="C9" s="26" t="s">
        <v>11</v>
      </c>
      <c r="D9" s="26" t="s">
        <v>12</v>
      </c>
      <c r="E9" s="26" t="s">
        <v>11</v>
      </c>
      <c r="F9" s="26" t="s">
        <v>12</v>
      </c>
      <c r="G9" s="26" t="s">
        <v>11</v>
      </c>
      <c r="H9" s="26" t="s">
        <v>12</v>
      </c>
      <c r="I9" s="41" t="s">
        <v>11</v>
      </c>
      <c r="J9" s="41" t="s">
        <v>12</v>
      </c>
      <c r="K9" s="1" t="s">
        <v>55</v>
      </c>
      <c r="L9" s="1" t="s">
        <v>13</v>
      </c>
    </row>
    <row r="10" spans="1:12">
      <c r="A10" s="70" t="s">
        <v>14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1"/>
    </row>
    <row r="11" spans="1:12" ht="18.75" customHeight="1">
      <c r="A11" s="2">
        <v>1</v>
      </c>
      <c r="B11" s="3" t="s">
        <v>15</v>
      </c>
      <c r="C11" s="4">
        <v>3</v>
      </c>
      <c r="D11" s="4">
        <v>3</v>
      </c>
      <c r="E11" s="4">
        <v>3</v>
      </c>
      <c r="F11" s="4">
        <v>3</v>
      </c>
      <c r="G11" s="4">
        <v>3</v>
      </c>
      <c r="H11" s="4">
        <v>3</v>
      </c>
      <c r="I11" s="33">
        <v>3</v>
      </c>
      <c r="J11" s="33">
        <v>3</v>
      </c>
      <c r="K11" s="22">
        <f>SUM(C11:J11)/2</f>
        <v>12</v>
      </c>
      <c r="L11" s="22">
        <f>K11*30</f>
        <v>360</v>
      </c>
    </row>
    <row r="12" spans="1:12" ht="16.5" customHeight="1">
      <c r="A12" s="21">
        <v>2</v>
      </c>
      <c r="B12" s="7" t="s">
        <v>53</v>
      </c>
      <c r="C12" s="8">
        <v>2</v>
      </c>
      <c r="D12" s="8">
        <v>2</v>
      </c>
      <c r="E12" s="8">
        <v>2</v>
      </c>
      <c r="F12" s="8">
        <v>2</v>
      </c>
      <c r="G12" s="8">
        <v>3</v>
      </c>
      <c r="H12" s="8">
        <v>3</v>
      </c>
      <c r="I12" s="34">
        <v>2</v>
      </c>
      <c r="J12" s="34">
        <v>4</v>
      </c>
      <c r="K12" s="22">
        <f t="shared" ref="K12:K26" si="0">SUM(C12:J12)/2</f>
        <v>10</v>
      </c>
      <c r="L12" s="22">
        <f t="shared" ref="L12:L26" si="1">K12*30</f>
        <v>300</v>
      </c>
    </row>
    <row r="13" spans="1:12" ht="18" customHeight="1">
      <c r="A13" s="21">
        <v>3</v>
      </c>
      <c r="B13" s="7" t="s">
        <v>59</v>
      </c>
      <c r="C13" s="8">
        <v>1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34">
        <v>1</v>
      </c>
      <c r="J13" s="34">
        <v>3</v>
      </c>
      <c r="K13" s="22">
        <f t="shared" si="0"/>
        <v>5</v>
      </c>
      <c r="L13" s="22">
        <f t="shared" si="1"/>
        <v>150</v>
      </c>
    </row>
    <row r="14" spans="1:12" ht="15" customHeight="1">
      <c r="A14" s="21">
        <v>4</v>
      </c>
      <c r="B14" s="7" t="s">
        <v>16</v>
      </c>
      <c r="C14" s="8"/>
      <c r="D14" s="8"/>
      <c r="E14" s="8">
        <v>1</v>
      </c>
      <c r="F14" s="8">
        <v>1</v>
      </c>
      <c r="G14" s="8"/>
      <c r="H14" s="8"/>
      <c r="I14" s="34"/>
      <c r="J14" s="34"/>
      <c r="K14" s="22">
        <f t="shared" si="0"/>
        <v>1</v>
      </c>
      <c r="L14" s="22">
        <f t="shared" si="1"/>
        <v>30</v>
      </c>
    </row>
    <row r="15" spans="1:12">
      <c r="A15" s="21">
        <v>5</v>
      </c>
      <c r="B15" s="7" t="s">
        <v>17</v>
      </c>
      <c r="C15" s="8">
        <v>2</v>
      </c>
      <c r="D15" s="8">
        <v>2</v>
      </c>
      <c r="E15" s="8"/>
      <c r="F15" s="8"/>
      <c r="G15" s="8"/>
      <c r="H15" s="8"/>
      <c r="I15" s="34"/>
      <c r="J15" s="34"/>
      <c r="K15" s="22">
        <f t="shared" si="0"/>
        <v>2</v>
      </c>
      <c r="L15" s="22">
        <f t="shared" si="1"/>
        <v>60</v>
      </c>
    </row>
    <row r="16" spans="1:12" ht="18.75" customHeight="1">
      <c r="A16" s="21">
        <v>6</v>
      </c>
      <c r="B16" s="7" t="s">
        <v>18</v>
      </c>
      <c r="C16" s="8">
        <v>1</v>
      </c>
      <c r="D16" s="8">
        <v>1</v>
      </c>
      <c r="E16" s="8"/>
      <c r="F16" s="8"/>
      <c r="G16" s="8"/>
      <c r="H16" s="8"/>
      <c r="I16" s="34"/>
      <c r="J16" s="34"/>
      <c r="K16" s="22">
        <f t="shared" si="0"/>
        <v>1</v>
      </c>
      <c r="L16" s="22">
        <f t="shared" si="1"/>
        <v>30</v>
      </c>
    </row>
    <row r="17" spans="1:12" ht="15" customHeight="1">
      <c r="A17" s="21">
        <v>7</v>
      </c>
      <c r="B17" s="7" t="s">
        <v>19</v>
      </c>
      <c r="C17" s="8">
        <v>1</v>
      </c>
      <c r="D17" s="8">
        <v>1</v>
      </c>
      <c r="E17" s="8">
        <v>1</v>
      </c>
      <c r="F17" s="8">
        <v>1</v>
      </c>
      <c r="G17" s="8"/>
      <c r="H17" s="8"/>
      <c r="I17" s="34"/>
      <c r="J17" s="34"/>
      <c r="K17" s="22">
        <f t="shared" si="0"/>
        <v>2</v>
      </c>
      <c r="L17" s="22">
        <f t="shared" si="1"/>
        <v>60</v>
      </c>
    </row>
    <row r="18" spans="1:12" ht="14.25" customHeight="1">
      <c r="A18" s="21">
        <v>8</v>
      </c>
      <c r="B18" s="7" t="s">
        <v>20</v>
      </c>
      <c r="C18" s="8">
        <v>1</v>
      </c>
      <c r="D18" s="8">
        <v>1</v>
      </c>
      <c r="E18" s="8"/>
      <c r="F18" s="8"/>
      <c r="G18" s="8"/>
      <c r="H18" s="8"/>
      <c r="I18" s="34"/>
      <c r="J18" s="34"/>
      <c r="K18" s="22">
        <f t="shared" si="0"/>
        <v>1</v>
      </c>
      <c r="L18" s="22">
        <f t="shared" si="1"/>
        <v>30</v>
      </c>
    </row>
    <row r="19" spans="1:12" ht="13.5" customHeight="1">
      <c r="A19" s="21">
        <v>9</v>
      </c>
      <c r="B19" s="7" t="s">
        <v>21</v>
      </c>
      <c r="C19" s="8">
        <v>1</v>
      </c>
      <c r="D19" s="8">
        <v>1</v>
      </c>
      <c r="E19" s="8"/>
      <c r="F19" s="8"/>
      <c r="G19" s="8"/>
      <c r="H19" s="8"/>
      <c r="I19" s="34"/>
      <c r="J19" s="34"/>
      <c r="K19" s="22">
        <f t="shared" si="0"/>
        <v>1</v>
      </c>
      <c r="L19" s="22">
        <f t="shared" si="1"/>
        <v>30</v>
      </c>
    </row>
    <row r="20" spans="1:12">
      <c r="A20" s="21">
        <v>10</v>
      </c>
      <c r="B20" s="7" t="s">
        <v>22</v>
      </c>
      <c r="C20" s="8">
        <v>1</v>
      </c>
      <c r="D20" s="8">
        <v>1</v>
      </c>
      <c r="E20" s="8"/>
      <c r="F20" s="8"/>
      <c r="G20" s="8"/>
      <c r="H20" s="8"/>
      <c r="I20" s="34"/>
      <c r="J20" s="34"/>
      <c r="K20" s="22">
        <f t="shared" si="0"/>
        <v>1</v>
      </c>
      <c r="L20" s="22">
        <f t="shared" si="1"/>
        <v>30</v>
      </c>
    </row>
    <row r="21" spans="1:12">
      <c r="A21" s="21">
        <v>11</v>
      </c>
      <c r="B21" s="7" t="s">
        <v>23</v>
      </c>
      <c r="C21" s="8">
        <v>1</v>
      </c>
      <c r="D21" s="8">
        <v>1</v>
      </c>
      <c r="E21" s="8"/>
      <c r="F21" s="8"/>
      <c r="G21" s="8"/>
      <c r="H21" s="8"/>
      <c r="I21" s="34"/>
      <c r="J21" s="34"/>
      <c r="K21" s="22">
        <f t="shared" si="0"/>
        <v>1</v>
      </c>
      <c r="L21" s="22">
        <f t="shared" si="1"/>
        <v>30</v>
      </c>
    </row>
    <row r="22" spans="1:12" ht="16.5" customHeight="1">
      <c r="A22" s="21">
        <v>12</v>
      </c>
      <c r="B22" s="7" t="s">
        <v>50</v>
      </c>
      <c r="C22" s="8">
        <v>3</v>
      </c>
      <c r="D22" s="8">
        <v>3</v>
      </c>
      <c r="E22" s="8">
        <v>2</v>
      </c>
      <c r="F22" s="8">
        <v>2</v>
      </c>
      <c r="G22" s="8">
        <v>4</v>
      </c>
      <c r="H22" s="8">
        <v>4</v>
      </c>
      <c r="I22" s="34">
        <v>4</v>
      </c>
      <c r="J22" s="34">
        <v>4</v>
      </c>
      <c r="K22" s="22">
        <f t="shared" si="0"/>
        <v>13</v>
      </c>
      <c r="L22" s="22">
        <f t="shared" si="1"/>
        <v>390</v>
      </c>
    </row>
    <row r="23" spans="1:12" ht="17.25" customHeight="1">
      <c r="A23" s="21">
        <v>13</v>
      </c>
      <c r="B23" s="7" t="s">
        <v>24</v>
      </c>
      <c r="C23" s="8">
        <v>1</v>
      </c>
      <c r="D23" s="8">
        <v>1</v>
      </c>
      <c r="E23" s="8"/>
      <c r="F23" s="8"/>
      <c r="G23" s="8"/>
      <c r="H23" s="8"/>
      <c r="I23" s="34"/>
      <c r="J23" s="34"/>
      <c r="K23" s="22">
        <f t="shared" si="0"/>
        <v>1</v>
      </c>
      <c r="L23" s="22">
        <f t="shared" si="1"/>
        <v>30</v>
      </c>
    </row>
    <row r="24" spans="1:12" ht="14.25" customHeight="1">
      <c r="A24" s="21">
        <v>14</v>
      </c>
      <c r="B24" s="7" t="s">
        <v>25</v>
      </c>
      <c r="C24" s="8">
        <v>3</v>
      </c>
      <c r="D24" s="8">
        <v>3</v>
      </c>
      <c r="E24" s="8">
        <v>3</v>
      </c>
      <c r="F24" s="8">
        <v>3</v>
      </c>
      <c r="G24" s="8">
        <v>3</v>
      </c>
      <c r="H24" s="8">
        <v>3</v>
      </c>
      <c r="I24" s="34">
        <v>3</v>
      </c>
      <c r="J24" s="34">
        <v>3</v>
      </c>
      <c r="K24" s="22">
        <f t="shared" si="0"/>
        <v>12</v>
      </c>
      <c r="L24" s="22">
        <f t="shared" si="1"/>
        <v>360</v>
      </c>
    </row>
    <row r="25" spans="1:12" ht="15" customHeight="1">
      <c r="A25" s="21">
        <v>15</v>
      </c>
      <c r="B25" s="7" t="s">
        <v>26</v>
      </c>
      <c r="C25" s="8">
        <v>1</v>
      </c>
      <c r="D25" s="8">
        <v>1</v>
      </c>
      <c r="E25" s="8"/>
      <c r="F25" s="8"/>
      <c r="G25" s="8"/>
      <c r="H25" s="8"/>
      <c r="I25" s="34"/>
      <c r="J25" s="34"/>
      <c r="K25" s="22">
        <f t="shared" si="0"/>
        <v>1</v>
      </c>
      <c r="L25" s="22">
        <f t="shared" si="1"/>
        <v>30</v>
      </c>
    </row>
    <row r="26" spans="1:12" ht="15" customHeight="1">
      <c r="A26" s="21">
        <v>16</v>
      </c>
      <c r="B26" s="7" t="s">
        <v>27</v>
      </c>
      <c r="C26" s="8">
        <v>1</v>
      </c>
      <c r="D26" s="8">
        <v>1</v>
      </c>
      <c r="E26" s="8">
        <v>1</v>
      </c>
      <c r="F26" s="8">
        <v>1</v>
      </c>
      <c r="G26" s="8">
        <v>1</v>
      </c>
      <c r="H26" s="8">
        <v>1</v>
      </c>
      <c r="I26" s="34">
        <v>1</v>
      </c>
      <c r="J26" s="34">
        <v>1</v>
      </c>
      <c r="K26" s="22">
        <f t="shared" si="0"/>
        <v>4</v>
      </c>
      <c r="L26" s="22">
        <f t="shared" si="1"/>
        <v>120</v>
      </c>
    </row>
    <row r="27" spans="1:12">
      <c r="A27" s="72" t="s">
        <v>28</v>
      </c>
      <c r="B27" s="73"/>
      <c r="C27" s="23">
        <f>SUM(C11:C26)</f>
        <v>23</v>
      </c>
      <c r="D27" s="23">
        <f t="shared" ref="D27:K27" si="2">SUM(D11:D26)</f>
        <v>23</v>
      </c>
      <c r="E27" s="23">
        <f t="shared" si="2"/>
        <v>14</v>
      </c>
      <c r="F27" s="23">
        <f t="shared" si="2"/>
        <v>14</v>
      </c>
      <c r="G27" s="48">
        <f t="shared" si="2"/>
        <v>15</v>
      </c>
      <c r="H27" s="48">
        <f t="shared" si="2"/>
        <v>15</v>
      </c>
      <c r="I27" s="49">
        <f t="shared" si="2"/>
        <v>14</v>
      </c>
      <c r="J27" s="49">
        <f t="shared" si="2"/>
        <v>18</v>
      </c>
      <c r="K27" s="70">
        <f t="shared" si="2"/>
        <v>68</v>
      </c>
      <c r="L27" s="70">
        <f>SUM(L11:L26)</f>
        <v>2040</v>
      </c>
    </row>
    <row r="28" spans="1:12">
      <c r="A28" s="74"/>
      <c r="B28" s="75"/>
      <c r="C28" s="76">
        <f>(C27+D27)/2</f>
        <v>23</v>
      </c>
      <c r="D28" s="76"/>
      <c r="E28" s="76">
        <f>(E27+F27)/2</f>
        <v>14</v>
      </c>
      <c r="F28" s="76"/>
      <c r="G28" s="76">
        <f>(G27+H27)/2</f>
        <v>15</v>
      </c>
      <c r="H28" s="76"/>
      <c r="I28" s="77">
        <f>(I27+J27)/2</f>
        <v>16</v>
      </c>
      <c r="J28" s="77"/>
      <c r="K28" s="70"/>
      <c r="L28" s="70"/>
    </row>
    <row r="29" spans="1:12">
      <c r="A29" s="78" t="s">
        <v>29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</row>
    <row r="30" spans="1:12" ht="15" customHeight="1">
      <c r="A30" s="21">
        <v>1</v>
      </c>
      <c r="B30" s="7" t="s">
        <v>20</v>
      </c>
      <c r="C30" s="27"/>
      <c r="D30" s="27"/>
      <c r="E30" s="8">
        <v>2</v>
      </c>
      <c r="F30" s="8">
        <v>2</v>
      </c>
      <c r="G30" s="8">
        <v>2</v>
      </c>
      <c r="H30" s="8">
        <v>2</v>
      </c>
      <c r="I30" s="34">
        <v>2</v>
      </c>
      <c r="J30" s="34">
        <v>6</v>
      </c>
      <c r="K30" s="22">
        <f>SUM(C30:J30)/2</f>
        <v>8</v>
      </c>
      <c r="L30" s="22">
        <f>K30*30</f>
        <v>240</v>
      </c>
    </row>
    <row r="31" spans="1:12" ht="15.75" customHeight="1">
      <c r="A31" s="21">
        <v>2</v>
      </c>
      <c r="B31" s="7" t="s">
        <v>53</v>
      </c>
      <c r="C31" s="10"/>
      <c r="D31" s="10"/>
      <c r="E31" s="8">
        <v>2</v>
      </c>
      <c r="F31" s="8">
        <v>2</v>
      </c>
      <c r="G31" s="8">
        <v>2</v>
      </c>
      <c r="H31" s="8">
        <v>2</v>
      </c>
      <c r="I31" s="34">
        <v>2</v>
      </c>
      <c r="J31" s="34">
        <v>2</v>
      </c>
      <c r="K31" s="22">
        <f>SUM(C31:J31)/2</f>
        <v>6</v>
      </c>
      <c r="L31" s="22">
        <f>K31*30</f>
        <v>180</v>
      </c>
    </row>
    <row r="32" spans="1:12" ht="26.4" customHeight="1">
      <c r="A32" s="21">
        <v>3</v>
      </c>
      <c r="B32" s="7" t="s">
        <v>104</v>
      </c>
      <c r="C32" s="10"/>
      <c r="D32" s="10"/>
      <c r="E32" s="10"/>
      <c r="F32" s="10"/>
      <c r="G32" s="10">
        <v>2</v>
      </c>
      <c r="H32" s="10">
        <v>2</v>
      </c>
      <c r="I32" s="35">
        <v>1</v>
      </c>
      <c r="J32" s="35">
        <v>3</v>
      </c>
      <c r="K32" s="22">
        <f>SUM(C32:J32)/2</f>
        <v>4</v>
      </c>
      <c r="L32" s="22">
        <f>K32*30</f>
        <v>120</v>
      </c>
    </row>
    <row r="33" spans="1:12">
      <c r="A33" s="80" t="s">
        <v>30</v>
      </c>
      <c r="B33" s="81"/>
      <c r="C33" s="23"/>
      <c r="D33" s="23"/>
      <c r="E33" s="23">
        <f t="shared" ref="E33:L33" si="3">SUM(E30:E32)</f>
        <v>4</v>
      </c>
      <c r="F33" s="23">
        <f t="shared" si="3"/>
        <v>4</v>
      </c>
      <c r="G33" s="48">
        <f t="shared" si="3"/>
        <v>6</v>
      </c>
      <c r="H33" s="48">
        <f t="shared" si="3"/>
        <v>6</v>
      </c>
      <c r="I33" s="49">
        <f t="shared" si="3"/>
        <v>5</v>
      </c>
      <c r="J33" s="49">
        <f t="shared" si="3"/>
        <v>11</v>
      </c>
      <c r="K33" s="70">
        <f t="shared" si="3"/>
        <v>18</v>
      </c>
      <c r="L33" s="70">
        <f t="shared" si="3"/>
        <v>540</v>
      </c>
    </row>
    <row r="34" spans="1:12">
      <c r="A34" s="82"/>
      <c r="B34" s="83"/>
      <c r="C34" s="76"/>
      <c r="D34" s="76"/>
      <c r="E34" s="76">
        <f>(E33+F33)/2</f>
        <v>4</v>
      </c>
      <c r="F34" s="76"/>
      <c r="G34" s="76">
        <f>(G33+H33)/2</f>
        <v>6</v>
      </c>
      <c r="H34" s="76"/>
      <c r="I34" s="77">
        <f>(I33+J33)/2</f>
        <v>8</v>
      </c>
      <c r="J34" s="77"/>
      <c r="K34" s="70"/>
      <c r="L34" s="70"/>
    </row>
    <row r="35" spans="1:12">
      <c r="A35" s="84" t="s">
        <v>31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</row>
    <row r="36" spans="1:12" ht="21" customHeight="1">
      <c r="A36" s="21">
        <v>1</v>
      </c>
      <c r="B36" s="7" t="s">
        <v>32</v>
      </c>
      <c r="C36" s="10">
        <v>5</v>
      </c>
      <c r="D36" s="10">
        <v>5</v>
      </c>
      <c r="E36" s="10">
        <v>4</v>
      </c>
      <c r="F36" s="10">
        <v>4</v>
      </c>
      <c r="G36" s="10"/>
      <c r="H36" s="10"/>
      <c r="I36" s="35"/>
      <c r="J36" s="35"/>
      <c r="K36" s="22">
        <f>SUM(C36:J36)/2</f>
        <v>9</v>
      </c>
      <c r="L36" s="22">
        <f>K36*30</f>
        <v>270</v>
      </c>
    </row>
    <row r="37" spans="1:12" ht="22.2" customHeight="1">
      <c r="A37" s="21">
        <v>2</v>
      </c>
      <c r="B37" s="7" t="s">
        <v>33</v>
      </c>
      <c r="C37" s="10"/>
      <c r="D37" s="10"/>
      <c r="E37" s="10">
        <v>3</v>
      </c>
      <c r="F37" s="10">
        <v>3</v>
      </c>
      <c r="G37" s="10"/>
      <c r="H37" s="10"/>
      <c r="I37" s="35"/>
      <c r="J37" s="35"/>
      <c r="K37" s="22">
        <f>SUM(C37:J37)/2</f>
        <v>3</v>
      </c>
      <c r="L37" s="22">
        <f>K37*30</f>
        <v>90</v>
      </c>
    </row>
    <row r="38" spans="1:12" ht="15" customHeight="1">
      <c r="A38" s="21">
        <v>3</v>
      </c>
      <c r="B38" s="7" t="s">
        <v>54</v>
      </c>
      <c r="C38" s="10"/>
      <c r="D38" s="10"/>
      <c r="E38" s="10">
        <v>2</v>
      </c>
      <c r="F38" s="10">
        <v>2</v>
      </c>
      <c r="G38" s="10">
        <v>2</v>
      </c>
      <c r="H38" s="10">
        <v>2</v>
      </c>
      <c r="I38" s="35"/>
      <c r="J38" s="35"/>
      <c r="K38" s="22">
        <f>SUM(C38:J38)/2</f>
        <v>4</v>
      </c>
      <c r="L38" s="22">
        <f>K38*30</f>
        <v>120</v>
      </c>
    </row>
    <row r="39" spans="1:12" ht="16.5" customHeight="1">
      <c r="A39" s="21">
        <v>4</v>
      </c>
      <c r="B39" s="7" t="s">
        <v>34</v>
      </c>
      <c r="C39" s="10"/>
      <c r="D39" s="10"/>
      <c r="E39" s="10"/>
      <c r="F39" s="10"/>
      <c r="G39" s="10">
        <v>6</v>
      </c>
      <c r="H39" s="10">
        <v>6</v>
      </c>
      <c r="I39" s="35">
        <v>6</v>
      </c>
      <c r="J39" s="35"/>
      <c r="K39" s="22">
        <f>SUM(C39:J39)/2</f>
        <v>9</v>
      </c>
      <c r="L39" s="22">
        <f>K39*30</f>
        <v>270</v>
      </c>
    </row>
    <row r="40" spans="1:12">
      <c r="A40" s="80" t="s">
        <v>30</v>
      </c>
      <c r="B40" s="86"/>
      <c r="C40" s="23">
        <f t="shared" ref="C40:L40" si="4">SUM(C36:C39)</f>
        <v>5</v>
      </c>
      <c r="D40" s="23">
        <f t="shared" si="4"/>
        <v>5</v>
      </c>
      <c r="E40" s="23">
        <f t="shared" si="4"/>
        <v>9</v>
      </c>
      <c r="F40" s="23">
        <f t="shared" si="4"/>
        <v>9</v>
      </c>
      <c r="G40" s="48">
        <f t="shared" si="4"/>
        <v>8</v>
      </c>
      <c r="H40" s="48">
        <f t="shared" si="4"/>
        <v>8</v>
      </c>
      <c r="I40" s="49">
        <f t="shared" si="4"/>
        <v>6</v>
      </c>
      <c r="J40" s="49">
        <f t="shared" si="4"/>
        <v>0</v>
      </c>
      <c r="K40" s="70">
        <f t="shared" si="4"/>
        <v>25</v>
      </c>
      <c r="L40" s="70">
        <f t="shared" si="4"/>
        <v>750</v>
      </c>
    </row>
    <row r="41" spans="1:12">
      <c r="A41" s="82"/>
      <c r="B41" s="87"/>
      <c r="C41" s="88">
        <f>(C40+D40)/2</f>
        <v>5</v>
      </c>
      <c r="D41" s="89"/>
      <c r="E41" s="88">
        <f>(E40+F40)/2</f>
        <v>9</v>
      </c>
      <c r="F41" s="89"/>
      <c r="G41" s="88">
        <f>(G40+H40)/2</f>
        <v>8</v>
      </c>
      <c r="H41" s="89"/>
      <c r="I41" s="90">
        <f>(I40+J40)/2</f>
        <v>3</v>
      </c>
      <c r="J41" s="91"/>
      <c r="K41" s="70"/>
      <c r="L41" s="70"/>
    </row>
    <row r="42" spans="1:12">
      <c r="A42" s="92" t="s">
        <v>35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3"/>
    </row>
    <row r="43" spans="1:12" ht="20.25" customHeight="1">
      <c r="A43" s="21">
        <v>1</v>
      </c>
      <c r="B43" s="7" t="s">
        <v>51</v>
      </c>
      <c r="C43" s="8">
        <v>6</v>
      </c>
      <c r="D43" s="8">
        <v>6</v>
      </c>
      <c r="E43" s="10">
        <v>2</v>
      </c>
      <c r="F43" s="10">
        <v>2</v>
      </c>
      <c r="G43" s="10"/>
      <c r="H43" s="10"/>
      <c r="I43" s="35"/>
      <c r="J43" s="35"/>
      <c r="K43" s="22">
        <f>SUM(C43:J43)/2</f>
        <v>8</v>
      </c>
      <c r="L43" s="22">
        <f>K43*30</f>
        <v>240</v>
      </c>
    </row>
    <row r="44" spans="1:12" ht="15" customHeight="1">
      <c r="A44" s="21">
        <v>2</v>
      </c>
      <c r="B44" s="7" t="s">
        <v>36</v>
      </c>
      <c r="C44" s="10"/>
      <c r="D44" s="10"/>
      <c r="E44" s="10">
        <v>3</v>
      </c>
      <c r="F44" s="10">
        <v>3</v>
      </c>
      <c r="G44" s="10"/>
      <c r="H44" s="10"/>
      <c r="I44" s="35"/>
      <c r="J44" s="35"/>
      <c r="K44" s="22">
        <f>SUM(C44:J44)/2</f>
        <v>3</v>
      </c>
      <c r="L44" s="22">
        <f>K44*30</f>
        <v>90</v>
      </c>
    </row>
    <row r="45" spans="1:12" ht="14.25" customHeight="1">
      <c r="A45" s="21">
        <v>3</v>
      </c>
      <c r="B45" s="7" t="s">
        <v>37</v>
      </c>
      <c r="C45" s="10"/>
      <c r="D45" s="10"/>
      <c r="E45" s="10"/>
      <c r="F45" s="10"/>
      <c r="G45" s="10">
        <v>6</v>
      </c>
      <c r="H45" s="10">
        <v>6</v>
      </c>
      <c r="I45" s="35">
        <v>8</v>
      </c>
      <c r="J45" s="35"/>
      <c r="K45" s="22">
        <f>SUM(C45:J45)/2</f>
        <v>10</v>
      </c>
      <c r="L45" s="22">
        <f>K45*30</f>
        <v>300</v>
      </c>
    </row>
    <row r="46" spans="1:12" ht="14.25" customHeight="1">
      <c r="A46" s="21">
        <v>4</v>
      </c>
      <c r="B46" s="7" t="s">
        <v>47</v>
      </c>
      <c r="C46" s="10"/>
      <c r="D46" s="10"/>
      <c r="E46" s="10"/>
      <c r="F46" s="10"/>
      <c r="G46" s="10"/>
      <c r="H46" s="10"/>
      <c r="I46" s="35">
        <v>2</v>
      </c>
      <c r="J46" s="35"/>
      <c r="K46" s="22">
        <f>SUM(C46:J46)/2</f>
        <v>1</v>
      </c>
      <c r="L46" s="22">
        <f>K46*30</f>
        <v>30</v>
      </c>
    </row>
    <row r="47" spans="1:12" ht="17.25" customHeight="1">
      <c r="A47" s="21">
        <v>5</v>
      </c>
      <c r="B47" s="7" t="s">
        <v>105</v>
      </c>
      <c r="C47" s="10"/>
      <c r="D47" s="10"/>
      <c r="E47" s="10">
        <v>3</v>
      </c>
      <c r="F47" s="10">
        <v>3</v>
      </c>
      <c r="G47" s="10"/>
      <c r="H47" s="10"/>
      <c r="I47" s="35"/>
      <c r="J47" s="35"/>
      <c r="K47" s="22">
        <f>SUM(C47:J47)/2</f>
        <v>3</v>
      </c>
      <c r="L47" s="22">
        <f>K47*30</f>
        <v>90</v>
      </c>
    </row>
    <row r="48" spans="1:12">
      <c r="A48" s="80" t="s">
        <v>30</v>
      </c>
      <c r="B48" s="86"/>
      <c r="C48" s="23">
        <f t="shared" ref="C48:L48" si="5">SUM(C43:C47)</f>
        <v>6</v>
      </c>
      <c r="D48" s="23">
        <f t="shared" si="5"/>
        <v>6</v>
      </c>
      <c r="E48" s="23">
        <f t="shared" si="5"/>
        <v>8</v>
      </c>
      <c r="F48" s="23">
        <f t="shared" si="5"/>
        <v>8</v>
      </c>
      <c r="G48" s="48">
        <f t="shared" si="5"/>
        <v>6</v>
      </c>
      <c r="H48" s="48">
        <f t="shared" si="5"/>
        <v>6</v>
      </c>
      <c r="I48" s="49">
        <f t="shared" si="5"/>
        <v>10</v>
      </c>
      <c r="J48" s="49">
        <f t="shared" si="5"/>
        <v>0</v>
      </c>
      <c r="K48" s="70">
        <f t="shared" si="5"/>
        <v>25</v>
      </c>
      <c r="L48" s="70">
        <f t="shared" si="5"/>
        <v>750</v>
      </c>
    </row>
    <row r="49" spans="1:12">
      <c r="A49" s="82"/>
      <c r="B49" s="87"/>
      <c r="C49" s="88">
        <f>(C48+D48)/2</f>
        <v>6</v>
      </c>
      <c r="D49" s="89"/>
      <c r="E49" s="88">
        <f>(E48+F48)/2</f>
        <v>8</v>
      </c>
      <c r="F49" s="89"/>
      <c r="G49" s="88">
        <f>(G48+H48)/2</f>
        <v>6</v>
      </c>
      <c r="H49" s="89"/>
      <c r="I49" s="90">
        <f>(I48+J48)/2</f>
        <v>5</v>
      </c>
      <c r="J49" s="91"/>
      <c r="K49" s="70"/>
      <c r="L49" s="70"/>
    </row>
    <row r="50" spans="1:12">
      <c r="A50" s="94" t="s">
        <v>38</v>
      </c>
      <c r="B50" s="95"/>
      <c r="C50" s="23">
        <f t="shared" ref="C50:L50" si="6">C40+C48</f>
        <v>11</v>
      </c>
      <c r="D50" s="23">
        <f t="shared" si="6"/>
        <v>11</v>
      </c>
      <c r="E50" s="23">
        <f t="shared" si="6"/>
        <v>17</v>
      </c>
      <c r="F50" s="23">
        <f t="shared" si="6"/>
        <v>17</v>
      </c>
      <c r="G50" s="48">
        <f t="shared" si="6"/>
        <v>14</v>
      </c>
      <c r="H50" s="48">
        <f t="shared" si="6"/>
        <v>14</v>
      </c>
      <c r="I50" s="49">
        <f t="shared" si="6"/>
        <v>16</v>
      </c>
      <c r="J50" s="49">
        <f t="shared" si="6"/>
        <v>0</v>
      </c>
      <c r="K50" s="70">
        <f t="shared" si="6"/>
        <v>50</v>
      </c>
      <c r="L50" s="70">
        <f t="shared" si="6"/>
        <v>1500</v>
      </c>
    </row>
    <row r="51" spans="1:12">
      <c r="A51" s="96"/>
      <c r="B51" s="97"/>
      <c r="C51" s="88">
        <f>(C50+D50)/2</f>
        <v>11</v>
      </c>
      <c r="D51" s="89"/>
      <c r="E51" s="88">
        <f>(E50+F50)/2</f>
        <v>17</v>
      </c>
      <c r="F51" s="89"/>
      <c r="G51" s="88">
        <f>(G50+H50)/2</f>
        <v>14</v>
      </c>
      <c r="H51" s="89"/>
      <c r="I51" s="90">
        <f>(I50+J50)/2</f>
        <v>8</v>
      </c>
      <c r="J51" s="91"/>
      <c r="K51" s="70"/>
      <c r="L51" s="70"/>
    </row>
    <row r="52" spans="1:12">
      <c r="A52" s="98" t="s">
        <v>39</v>
      </c>
      <c r="B52" s="99"/>
      <c r="C52" s="23">
        <f t="shared" ref="C52:L52" si="7">SUM(C27,C33,C40,C48)</f>
        <v>34</v>
      </c>
      <c r="D52" s="23">
        <f t="shared" si="7"/>
        <v>34</v>
      </c>
      <c r="E52" s="23">
        <f t="shared" si="7"/>
        <v>35</v>
      </c>
      <c r="F52" s="23">
        <f t="shared" si="7"/>
        <v>35</v>
      </c>
      <c r="G52" s="48">
        <f t="shared" si="7"/>
        <v>35</v>
      </c>
      <c r="H52" s="48">
        <f t="shared" si="7"/>
        <v>35</v>
      </c>
      <c r="I52" s="49">
        <f t="shared" si="7"/>
        <v>35</v>
      </c>
      <c r="J52" s="49">
        <f t="shared" si="7"/>
        <v>29</v>
      </c>
      <c r="K52" s="70">
        <f t="shared" si="7"/>
        <v>136</v>
      </c>
      <c r="L52" s="70">
        <f t="shared" si="7"/>
        <v>4080</v>
      </c>
    </row>
    <row r="53" spans="1:12">
      <c r="A53" s="100"/>
      <c r="B53" s="101"/>
      <c r="C53" s="88">
        <f>(C52+D52)/2</f>
        <v>34</v>
      </c>
      <c r="D53" s="89"/>
      <c r="E53" s="88">
        <f>(E52+F52)/2</f>
        <v>35</v>
      </c>
      <c r="F53" s="89"/>
      <c r="G53" s="88">
        <f>(G52+H52)/2</f>
        <v>35</v>
      </c>
      <c r="H53" s="89"/>
      <c r="I53" s="90">
        <f>(I52+J52)/2</f>
        <v>32</v>
      </c>
      <c r="J53" s="91"/>
      <c r="K53" s="70"/>
      <c r="L53" s="70"/>
    </row>
    <row r="54" spans="1:12" ht="17.25" customHeight="1">
      <c r="A54" s="21">
        <v>1</v>
      </c>
      <c r="B54" s="7" t="s">
        <v>49</v>
      </c>
      <c r="C54" s="102" t="s">
        <v>96</v>
      </c>
      <c r="D54" s="103"/>
      <c r="E54" s="102" t="s">
        <v>96</v>
      </c>
      <c r="F54" s="103"/>
      <c r="G54" s="102" t="s">
        <v>96</v>
      </c>
      <c r="H54" s="103"/>
      <c r="I54" s="104"/>
      <c r="J54" s="105"/>
      <c r="K54" s="22"/>
      <c r="L54" s="22">
        <v>42</v>
      </c>
    </row>
    <row r="55" spans="1:12" ht="13.5" customHeight="1">
      <c r="A55" s="21">
        <v>2</v>
      </c>
      <c r="B55" s="7" t="s">
        <v>48</v>
      </c>
      <c r="C55" s="10">
        <v>2</v>
      </c>
      <c r="D55" s="10">
        <v>2</v>
      </c>
      <c r="E55" s="8">
        <v>2</v>
      </c>
      <c r="F55" s="8">
        <v>2</v>
      </c>
      <c r="G55" s="8">
        <v>2</v>
      </c>
      <c r="H55" s="8">
        <v>2</v>
      </c>
      <c r="I55" s="34">
        <v>2</v>
      </c>
      <c r="J55" s="34">
        <v>2</v>
      </c>
      <c r="K55" s="22">
        <f>SUM(C55:J55)/2</f>
        <v>8</v>
      </c>
      <c r="L55" s="22">
        <f>K55*30</f>
        <v>240</v>
      </c>
    </row>
    <row r="56" spans="1:12">
      <c r="A56" s="123" t="s">
        <v>40</v>
      </c>
      <c r="B56" s="124"/>
      <c r="C56" s="19">
        <f>C52+C55</f>
        <v>36</v>
      </c>
      <c r="D56" s="19">
        <f t="shared" ref="D56:I56" si="8">D52+D55</f>
        <v>36</v>
      </c>
      <c r="E56" s="19">
        <f t="shared" si="8"/>
        <v>37</v>
      </c>
      <c r="F56" s="19">
        <f t="shared" si="8"/>
        <v>37</v>
      </c>
      <c r="G56" s="19">
        <f t="shared" si="8"/>
        <v>37</v>
      </c>
      <c r="H56" s="19">
        <f t="shared" si="8"/>
        <v>37</v>
      </c>
      <c r="I56" s="36">
        <f t="shared" si="8"/>
        <v>37</v>
      </c>
      <c r="J56" s="36">
        <f t="shared" ref="J56:L56" si="9">J52+J54+J55</f>
        <v>31</v>
      </c>
      <c r="K56" s="127">
        <f t="shared" si="9"/>
        <v>144</v>
      </c>
      <c r="L56" s="114">
        <f t="shared" si="9"/>
        <v>4362</v>
      </c>
    </row>
    <row r="57" spans="1:12">
      <c r="A57" s="125"/>
      <c r="B57" s="126"/>
      <c r="C57" s="115">
        <f>(C56+D56)/2</f>
        <v>36</v>
      </c>
      <c r="D57" s="116"/>
      <c r="E57" s="115">
        <f>(E56+F56)/2</f>
        <v>37</v>
      </c>
      <c r="F57" s="116"/>
      <c r="G57" s="115">
        <f>(G56+H56)/2</f>
        <v>37</v>
      </c>
      <c r="H57" s="116"/>
      <c r="I57" s="121">
        <f>(I56+J56)/2</f>
        <v>34</v>
      </c>
      <c r="J57" s="122"/>
      <c r="K57" s="127"/>
      <c r="L57" s="114"/>
    </row>
    <row r="58" spans="1:12" ht="46.95" customHeight="1">
      <c r="A58" s="117" t="s">
        <v>100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9"/>
    </row>
    <row r="59" spans="1:12">
      <c r="A59" s="11"/>
      <c r="B59" s="120" t="s">
        <v>60</v>
      </c>
      <c r="C59" s="120"/>
      <c r="D59" s="120"/>
      <c r="E59" s="120"/>
      <c r="F59" s="70" t="s">
        <v>41</v>
      </c>
      <c r="G59" s="70"/>
      <c r="H59" s="70"/>
      <c r="I59" s="70" t="s">
        <v>42</v>
      </c>
      <c r="J59" s="70"/>
      <c r="K59" s="70"/>
      <c r="L59" s="12"/>
    </row>
    <row r="60" spans="1:12">
      <c r="A60" s="11"/>
      <c r="B60" s="106" t="s">
        <v>56</v>
      </c>
      <c r="C60" s="106"/>
      <c r="D60" s="106"/>
      <c r="E60" s="106"/>
      <c r="F60" s="107">
        <v>2</v>
      </c>
      <c r="G60" s="108"/>
      <c r="H60" s="109"/>
      <c r="I60" s="107">
        <v>80</v>
      </c>
      <c r="J60" s="108"/>
      <c r="K60" s="109"/>
      <c r="L60" s="12"/>
    </row>
    <row r="61" spans="1:12">
      <c r="A61" s="11"/>
      <c r="B61" s="106" t="s">
        <v>43</v>
      </c>
      <c r="C61" s="106"/>
      <c r="D61" s="106"/>
      <c r="E61" s="106"/>
      <c r="F61" s="111">
        <v>4</v>
      </c>
      <c r="G61" s="111"/>
      <c r="H61" s="111"/>
      <c r="I61" s="111">
        <v>160</v>
      </c>
      <c r="J61" s="111"/>
      <c r="K61" s="111"/>
      <c r="L61" s="112"/>
    </row>
    <row r="62" spans="1:12">
      <c r="A62" s="11"/>
      <c r="B62" s="113" t="s">
        <v>44</v>
      </c>
      <c r="C62" s="113"/>
      <c r="D62" s="113"/>
      <c r="E62" s="113"/>
      <c r="F62" s="70">
        <f>SUM(F60:F61)</f>
        <v>6</v>
      </c>
      <c r="G62" s="70"/>
      <c r="H62" s="70"/>
      <c r="I62" s="70">
        <f>SUM(I60:I61)</f>
        <v>240</v>
      </c>
      <c r="J62" s="70"/>
      <c r="K62" s="70"/>
      <c r="L62" s="112"/>
    </row>
    <row r="63" spans="1:12">
      <c r="A63" s="110" t="s">
        <v>45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</row>
    <row r="64" spans="1:12">
      <c r="A64" s="110" t="s">
        <v>46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</row>
    <row r="65" spans="1:12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</row>
    <row r="66" spans="1:12">
      <c r="A66" s="28"/>
      <c r="B66" s="58" t="s">
        <v>106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</row>
  </sheetData>
  <mergeCells count="88">
    <mergeCell ref="L56:L57"/>
    <mergeCell ref="C57:D57"/>
    <mergeCell ref="A58:L58"/>
    <mergeCell ref="B59:E59"/>
    <mergeCell ref="F59:H59"/>
    <mergeCell ref="I59:K59"/>
    <mergeCell ref="E57:F57"/>
    <mergeCell ref="G57:H57"/>
    <mergeCell ref="I57:J57"/>
    <mergeCell ref="A56:B57"/>
    <mergeCell ref="K56:K57"/>
    <mergeCell ref="B60:E60"/>
    <mergeCell ref="F60:H60"/>
    <mergeCell ref="I60:K60"/>
    <mergeCell ref="A64:L64"/>
    <mergeCell ref="B61:E61"/>
    <mergeCell ref="F61:H61"/>
    <mergeCell ref="I61:K61"/>
    <mergeCell ref="L61:L62"/>
    <mergeCell ref="B62:E62"/>
    <mergeCell ref="F62:H62"/>
    <mergeCell ref="I62:K62"/>
    <mergeCell ref="A63:L63"/>
    <mergeCell ref="A52:B53"/>
    <mergeCell ref="K52:K53"/>
    <mergeCell ref="C54:D54"/>
    <mergeCell ref="E54:F54"/>
    <mergeCell ref="G54:H54"/>
    <mergeCell ref="I54:J54"/>
    <mergeCell ref="L52:L53"/>
    <mergeCell ref="C53:D53"/>
    <mergeCell ref="E53:F53"/>
    <mergeCell ref="G53:H53"/>
    <mergeCell ref="I53:J53"/>
    <mergeCell ref="A50:B51"/>
    <mergeCell ref="K50:K51"/>
    <mergeCell ref="L50:L51"/>
    <mergeCell ref="C51:D51"/>
    <mergeCell ref="E51:F51"/>
    <mergeCell ref="G51:H51"/>
    <mergeCell ref="I51:J51"/>
    <mergeCell ref="A42:L42"/>
    <mergeCell ref="A48:B49"/>
    <mergeCell ref="K48:K49"/>
    <mergeCell ref="L48:L49"/>
    <mergeCell ref="C49:D49"/>
    <mergeCell ref="E49:F49"/>
    <mergeCell ref="G49:H49"/>
    <mergeCell ref="I49:J49"/>
    <mergeCell ref="A35:L35"/>
    <mergeCell ref="A40:B41"/>
    <mergeCell ref="K40:K41"/>
    <mergeCell ref="L40:L41"/>
    <mergeCell ref="C41:D41"/>
    <mergeCell ref="E41:F41"/>
    <mergeCell ref="G41:H41"/>
    <mergeCell ref="I41:J41"/>
    <mergeCell ref="A29:L29"/>
    <mergeCell ref="A33:B34"/>
    <mergeCell ref="K33:K34"/>
    <mergeCell ref="L33:L34"/>
    <mergeCell ref="C34:D34"/>
    <mergeCell ref="E34:F34"/>
    <mergeCell ref="G34:H34"/>
    <mergeCell ref="I34:J34"/>
    <mergeCell ref="A27:B28"/>
    <mergeCell ref="K27:K28"/>
    <mergeCell ref="L27:L28"/>
    <mergeCell ref="C28:D28"/>
    <mergeCell ref="E28:F28"/>
    <mergeCell ref="G28:H28"/>
    <mergeCell ref="I28:J28"/>
    <mergeCell ref="B66:L66"/>
    <mergeCell ref="A6:L6"/>
    <mergeCell ref="A1:L1"/>
    <mergeCell ref="A2:L2"/>
    <mergeCell ref="A3:L3"/>
    <mergeCell ref="A4:L4"/>
    <mergeCell ref="A5:L5"/>
    <mergeCell ref="A7:A9"/>
    <mergeCell ref="B7:B9"/>
    <mergeCell ref="C7:J7"/>
    <mergeCell ref="K7:L8"/>
    <mergeCell ref="C8:D8"/>
    <mergeCell ref="E8:F8"/>
    <mergeCell ref="G8:H8"/>
    <mergeCell ref="I8:J8"/>
    <mergeCell ref="A10:L10"/>
  </mergeCells>
  <printOptions horizontalCentered="1"/>
  <pageMargins left="0.31496062992125984" right="0.31496062992125984" top="0.19685039370078741" bottom="0.35433070866141736" header="0" footer="0"/>
  <pageSetup paperSize="9" scale="74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2"/>
  <sheetViews>
    <sheetView topLeftCell="A51" zoomScaleNormal="100" workbookViewId="0">
      <selection activeCell="C78" sqref="C78"/>
    </sheetView>
  </sheetViews>
  <sheetFormatPr defaultRowHeight="14.4"/>
  <cols>
    <col min="1" max="1" width="4.5546875" customWidth="1"/>
    <col min="2" max="2" width="58.33203125" customWidth="1"/>
    <col min="3" max="3" width="6" customWidth="1"/>
    <col min="4" max="4" width="6.33203125" customWidth="1"/>
    <col min="5" max="5" width="6.6640625" customWidth="1"/>
    <col min="6" max="6" width="5.6640625" customWidth="1"/>
    <col min="7" max="7" width="6.109375" customWidth="1"/>
    <col min="8" max="8" width="6.5546875" customWidth="1"/>
    <col min="9" max="9" width="6.109375" customWidth="1"/>
    <col min="10" max="10" width="9.6640625" customWidth="1"/>
    <col min="11" max="11" width="10" customWidth="1"/>
    <col min="12" max="12" width="9" customWidth="1"/>
  </cols>
  <sheetData>
    <row r="1" spans="1:14" ht="17.399999999999999">
      <c r="A1" s="61" t="s">
        <v>111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4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4">
      <c r="A3" s="62" t="s">
        <v>63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4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4">
      <c r="A5" s="63" t="s">
        <v>62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4">
      <c r="A6" s="60" t="s">
        <v>65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4">
      <c r="A7" s="111" t="s">
        <v>3</v>
      </c>
      <c r="B7" s="111" t="s">
        <v>4</v>
      </c>
      <c r="C7" s="70" t="s">
        <v>5</v>
      </c>
      <c r="D7" s="70"/>
      <c r="E7" s="70"/>
      <c r="F7" s="70"/>
      <c r="G7" s="70"/>
      <c r="H7" s="70"/>
      <c r="I7" s="70"/>
      <c r="J7" s="70"/>
      <c r="K7" s="130" t="s">
        <v>6</v>
      </c>
      <c r="L7" s="130"/>
    </row>
    <row r="8" spans="1:14" ht="13.5" customHeight="1">
      <c r="A8" s="111"/>
      <c r="B8" s="111"/>
      <c r="C8" s="76" t="s">
        <v>7</v>
      </c>
      <c r="D8" s="76"/>
      <c r="E8" s="76" t="s">
        <v>8</v>
      </c>
      <c r="F8" s="76"/>
      <c r="G8" s="77" t="s">
        <v>9</v>
      </c>
      <c r="H8" s="77"/>
      <c r="I8" s="76" t="s">
        <v>10</v>
      </c>
      <c r="J8" s="76"/>
      <c r="K8" s="130"/>
      <c r="L8" s="130"/>
    </row>
    <row r="9" spans="1:14" ht="43.2" customHeight="1">
      <c r="A9" s="129"/>
      <c r="B9" s="129"/>
      <c r="C9" s="31" t="s">
        <v>11</v>
      </c>
      <c r="D9" s="31" t="s">
        <v>12</v>
      </c>
      <c r="E9" s="31" t="s">
        <v>11</v>
      </c>
      <c r="F9" s="31" t="s">
        <v>12</v>
      </c>
      <c r="G9" s="32" t="s">
        <v>11</v>
      </c>
      <c r="H9" s="32" t="s">
        <v>12</v>
      </c>
      <c r="I9" s="31" t="s">
        <v>11</v>
      </c>
      <c r="J9" s="31" t="s">
        <v>12</v>
      </c>
      <c r="K9" s="14" t="s">
        <v>55</v>
      </c>
      <c r="L9" s="14" t="s">
        <v>13</v>
      </c>
    </row>
    <row r="10" spans="1:14">
      <c r="A10" s="70" t="s">
        <v>14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1"/>
    </row>
    <row r="11" spans="1:14" ht="18.75" customHeight="1">
      <c r="A11" s="2">
        <v>1</v>
      </c>
      <c r="B11" s="3" t="s">
        <v>15</v>
      </c>
      <c r="C11" s="4">
        <v>3</v>
      </c>
      <c r="D11" s="4">
        <v>3</v>
      </c>
      <c r="E11" s="4">
        <v>3</v>
      </c>
      <c r="F11" s="4">
        <v>3</v>
      </c>
      <c r="G11" s="33">
        <v>3</v>
      </c>
      <c r="H11" s="33">
        <v>3</v>
      </c>
      <c r="I11" s="4">
        <v>3</v>
      </c>
      <c r="J11" s="4">
        <v>3</v>
      </c>
      <c r="K11" s="5">
        <f>SUM(C11:J11)/2</f>
        <v>12</v>
      </c>
      <c r="L11" s="5">
        <f>K11*30</f>
        <v>360</v>
      </c>
      <c r="N11" s="13"/>
    </row>
    <row r="12" spans="1:14" ht="16.5" customHeight="1">
      <c r="A12" s="6">
        <v>2</v>
      </c>
      <c r="B12" s="7" t="s">
        <v>53</v>
      </c>
      <c r="C12" s="8">
        <v>2</v>
      </c>
      <c r="D12" s="8">
        <v>2</v>
      </c>
      <c r="E12" s="8">
        <v>2</v>
      </c>
      <c r="F12" s="8">
        <v>2</v>
      </c>
      <c r="G12" s="34">
        <v>3</v>
      </c>
      <c r="H12" s="34">
        <v>3</v>
      </c>
      <c r="I12" s="8">
        <v>2</v>
      </c>
      <c r="J12" s="8">
        <v>4</v>
      </c>
      <c r="K12" s="5">
        <f t="shared" ref="K12:K26" si="0">SUM(C12:J12)/2</f>
        <v>10</v>
      </c>
      <c r="L12" s="5">
        <f t="shared" ref="L12:L26" si="1">K12*30</f>
        <v>300</v>
      </c>
    </row>
    <row r="13" spans="1:14" ht="18" customHeight="1">
      <c r="A13" s="6">
        <v>3</v>
      </c>
      <c r="B13" s="7" t="s">
        <v>59</v>
      </c>
      <c r="C13" s="8">
        <v>1</v>
      </c>
      <c r="D13" s="8">
        <v>1</v>
      </c>
      <c r="E13" s="8">
        <v>1</v>
      </c>
      <c r="F13" s="8">
        <v>1</v>
      </c>
      <c r="G13" s="34">
        <v>1</v>
      </c>
      <c r="H13" s="34">
        <v>1</v>
      </c>
      <c r="I13" s="8">
        <v>1</v>
      </c>
      <c r="J13" s="8">
        <v>3</v>
      </c>
      <c r="K13" s="5">
        <f t="shared" si="0"/>
        <v>5</v>
      </c>
      <c r="L13" s="5">
        <f t="shared" si="1"/>
        <v>150</v>
      </c>
    </row>
    <row r="14" spans="1:14" ht="15" customHeight="1">
      <c r="A14" s="6">
        <v>4</v>
      </c>
      <c r="B14" s="7" t="s">
        <v>16</v>
      </c>
      <c r="C14" s="8"/>
      <c r="D14" s="8"/>
      <c r="E14" s="8">
        <v>1</v>
      </c>
      <c r="F14" s="8">
        <v>1</v>
      </c>
      <c r="G14" s="34"/>
      <c r="H14" s="34"/>
      <c r="I14" s="8"/>
      <c r="J14" s="8"/>
      <c r="K14" s="5">
        <f t="shared" si="0"/>
        <v>1</v>
      </c>
      <c r="L14" s="5">
        <f t="shared" si="1"/>
        <v>30</v>
      </c>
    </row>
    <row r="15" spans="1:14">
      <c r="A15" s="6">
        <v>5</v>
      </c>
      <c r="B15" s="7" t="s">
        <v>17</v>
      </c>
      <c r="C15" s="8">
        <v>2</v>
      </c>
      <c r="D15" s="8">
        <v>2</v>
      </c>
      <c r="E15" s="8"/>
      <c r="F15" s="8"/>
      <c r="G15" s="34"/>
      <c r="H15" s="34"/>
      <c r="I15" s="8"/>
      <c r="J15" s="8"/>
      <c r="K15" s="5">
        <f t="shared" si="0"/>
        <v>2</v>
      </c>
      <c r="L15" s="5">
        <f t="shared" si="1"/>
        <v>60</v>
      </c>
    </row>
    <row r="16" spans="1:14" ht="18.75" customHeight="1">
      <c r="A16" s="6">
        <v>6</v>
      </c>
      <c r="B16" s="7" t="s">
        <v>18</v>
      </c>
      <c r="C16" s="8">
        <v>1</v>
      </c>
      <c r="D16" s="8">
        <v>1</v>
      </c>
      <c r="E16" s="8"/>
      <c r="F16" s="8"/>
      <c r="G16" s="34"/>
      <c r="H16" s="34"/>
      <c r="I16" s="8"/>
      <c r="J16" s="8"/>
      <c r="K16" s="5">
        <f t="shared" si="0"/>
        <v>1</v>
      </c>
      <c r="L16" s="5">
        <f t="shared" si="1"/>
        <v>30</v>
      </c>
    </row>
    <row r="17" spans="1:12" ht="15" customHeight="1">
      <c r="A17" s="6">
        <v>7</v>
      </c>
      <c r="B17" s="7" t="s">
        <v>19</v>
      </c>
      <c r="C17" s="8">
        <v>1</v>
      </c>
      <c r="D17" s="8">
        <v>1</v>
      </c>
      <c r="E17" s="8">
        <v>1</v>
      </c>
      <c r="F17" s="8">
        <v>1</v>
      </c>
      <c r="G17" s="34"/>
      <c r="H17" s="34"/>
      <c r="I17" s="8"/>
      <c r="J17" s="8"/>
      <c r="K17" s="5">
        <f t="shared" si="0"/>
        <v>2</v>
      </c>
      <c r="L17" s="5">
        <f t="shared" si="1"/>
        <v>60</v>
      </c>
    </row>
    <row r="18" spans="1:12" ht="14.25" customHeight="1">
      <c r="A18" s="6">
        <v>8</v>
      </c>
      <c r="B18" s="7" t="s">
        <v>20</v>
      </c>
      <c r="C18" s="8">
        <v>1</v>
      </c>
      <c r="D18" s="8">
        <v>1</v>
      </c>
      <c r="E18" s="8"/>
      <c r="F18" s="8"/>
      <c r="G18" s="34"/>
      <c r="H18" s="34"/>
      <c r="I18" s="8"/>
      <c r="J18" s="8"/>
      <c r="K18" s="5">
        <f t="shared" si="0"/>
        <v>1</v>
      </c>
      <c r="L18" s="5">
        <f t="shared" si="1"/>
        <v>30</v>
      </c>
    </row>
    <row r="19" spans="1:12" ht="13.5" customHeight="1">
      <c r="A19" s="6">
        <v>9</v>
      </c>
      <c r="B19" s="7" t="s">
        <v>21</v>
      </c>
      <c r="C19" s="8">
        <v>1</v>
      </c>
      <c r="D19" s="8">
        <v>1</v>
      </c>
      <c r="E19" s="8"/>
      <c r="F19" s="8"/>
      <c r="G19" s="34"/>
      <c r="H19" s="34"/>
      <c r="I19" s="8"/>
      <c r="J19" s="8"/>
      <c r="K19" s="5">
        <f t="shared" si="0"/>
        <v>1</v>
      </c>
      <c r="L19" s="5">
        <f t="shared" si="1"/>
        <v>30</v>
      </c>
    </row>
    <row r="20" spans="1:12">
      <c r="A20" s="6">
        <v>10</v>
      </c>
      <c r="B20" s="7" t="s">
        <v>22</v>
      </c>
      <c r="C20" s="8">
        <v>1</v>
      </c>
      <c r="D20" s="8">
        <v>1</v>
      </c>
      <c r="E20" s="8"/>
      <c r="F20" s="8"/>
      <c r="G20" s="34"/>
      <c r="H20" s="34"/>
      <c r="I20" s="8"/>
      <c r="J20" s="8"/>
      <c r="K20" s="5">
        <f t="shared" si="0"/>
        <v>1</v>
      </c>
      <c r="L20" s="5">
        <f t="shared" si="1"/>
        <v>30</v>
      </c>
    </row>
    <row r="21" spans="1:12">
      <c r="A21" s="6">
        <v>11</v>
      </c>
      <c r="B21" s="7" t="s">
        <v>23</v>
      </c>
      <c r="C21" s="8">
        <v>1</v>
      </c>
      <c r="D21" s="8">
        <v>1</v>
      </c>
      <c r="E21" s="8"/>
      <c r="F21" s="8"/>
      <c r="G21" s="34"/>
      <c r="H21" s="34"/>
      <c r="I21" s="8"/>
      <c r="J21" s="8"/>
      <c r="K21" s="5">
        <f t="shared" si="0"/>
        <v>1</v>
      </c>
      <c r="L21" s="5">
        <f t="shared" si="1"/>
        <v>30</v>
      </c>
    </row>
    <row r="22" spans="1:12" ht="16.5" customHeight="1">
      <c r="A22" s="6">
        <v>12</v>
      </c>
      <c r="B22" s="7" t="s">
        <v>50</v>
      </c>
      <c r="C22" s="8">
        <v>2</v>
      </c>
      <c r="D22" s="8">
        <v>2</v>
      </c>
      <c r="E22" s="8">
        <v>3</v>
      </c>
      <c r="F22" s="8">
        <v>3</v>
      </c>
      <c r="G22" s="34">
        <v>4</v>
      </c>
      <c r="H22" s="34">
        <v>4</v>
      </c>
      <c r="I22" s="8">
        <v>4</v>
      </c>
      <c r="J22" s="8">
        <v>4</v>
      </c>
      <c r="K22" s="5">
        <f t="shared" si="0"/>
        <v>13</v>
      </c>
      <c r="L22" s="5">
        <f t="shared" si="1"/>
        <v>390</v>
      </c>
    </row>
    <row r="23" spans="1:12" ht="17.25" customHeight="1">
      <c r="A23" s="6">
        <v>13</v>
      </c>
      <c r="B23" s="7" t="s">
        <v>24</v>
      </c>
      <c r="C23" s="8">
        <v>1</v>
      </c>
      <c r="D23" s="8">
        <v>1</v>
      </c>
      <c r="E23" s="8"/>
      <c r="F23" s="8"/>
      <c r="G23" s="34"/>
      <c r="H23" s="34"/>
      <c r="I23" s="8"/>
      <c r="J23" s="8"/>
      <c r="K23" s="5">
        <f t="shared" si="0"/>
        <v>1</v>
      </c>
      <c r="L23" s="5">
        <f t="shared" si="1"/>
        <v>30</v>
      </c>
    </row>
    <row r="24" spans="1:12" ht="14.25" customHeight="1">
      <c r="A24" s="6">
        <v>14</v>
      </c>
      <c r="B24" s="7" t="s">
        <v>25</v>
      </c>
      <c r="C24" s="8">
        <v>3</v>
      </c>
      <c r="D24" s="8">
        <v>3</v>
      </c>
      <c r="E24" s="8">
        <v>3</v>
      </c>
      <c r="F24" s="8">
        <v>3</v>
      </c>
      <c r="G24" s="34">
        <v>3</v>
      </c>
      <c r="H24" s="34">
        <v>3</v>
      </c>
      <c r="I24" s="8">
        <v>3</v>
      </c>
      <c r="J24" s="8">
        <v>3</v>
      </c>
      <c r="K24" s="5">
        <f t="shared" si="0"/>
        <v>12</v>
      </c>
      <c r="L24" s="5">
        <f t="shared" si="1"/>
        <v>360</v>
      </c>
    </row>
    <row r="25" spans="1:12" ht="15" customHeight="1">
      <c r="A25" s="6">
        <v>15</v>
      </c>
      <c r="B25" s="7" t="s">
        <v>26</v>
      </c>
      <c r="C25" s="8">
        <v>1</v>
      </c>
      <c r="D25" s="8">
        <v>1</v>
      </c>
      <c r="E25" s="8"/>
      <c r="F25" s="8"/>
      <c r="G25" s="34"/>
      <c r="H25" s="34"/>
      <c r="I25" s="8"/>
      <c r="J25" s="8"/>
      <c r="K25" s="5">
        <f t="shared" si="0"/>
        <v>1</v>
      </c>
      <c r="L25" s="5">
        <f t="shared" si="1"/>
        <v>30</v>
      </c>
    </row>
    <row r="26" spans="1:12" ht="15" customHeight="1">
      <c r="A26" s="6">
        <v>16</v>
      </c>
      <c r="B26" s="7" t="s">
        <v>27</v>
      </c>
      <c r="C26" s="8">
        <v>1</v>
      </c>
      <c r="D26" s="8">
        <v>1</v>
      </c>
      <c r="E26" s="8">
        <v>1</v>
      </c>
      <c r="F26" s="8">
        <v>1</v>
      </c>
      <c r="G26" s="34">
        <v>1</v>
      </c>
      <c r="H26" s="34">
        <v>1</v>
      </c>
      <c r="I26" s="8">
        <v>1</v>
      </c>
      <c r="J26" s="8">
        <v>1</v>
      </c>
      <c r="K26" s="5">
        <f t="shared" si="0"/>
        <v>4</v>
      </c>
      <c r="L26" s="5">
        <f t="shared" si="1"/>
        <v>120</v>
      </c>
    </row>
    <row r="27" spans="1:12">
      <c r="A27" s="72" t="s">
        <v>28</v>
      </c>
      <c r="B27" s="73"/>
      <c r="C27" s="23">
        <f>SUM(C11:C26)</f>
        <v>22</v>
      </c>
      <c r="D27" s="23">
        <f t="shared" ref="D27:K27" si="2">SUM(D11:D26)</f>
        <v>22</v>
      </c>
      <c r="E27" s="48">
        <f t="shared" si="2"/>
        <v>15</v>
      </c>
      <c r="F27" s="48">
        <f t="shared" si="2"/>
        <v>15</v>
      </c>
      <c r="G27" s="49">
        <f t="shared" si="2"/>
        <v>15</v>
      </c>
      <c r="H27" s="49">
        <f t="shared" si="2"/>
        <v>15</v>
      </c>
      <c r="I27" s="9">
        <f t="shared" si="2"/>
        <v>14</v>
      </c>
      <c r="J27" s="9">
        <f t="shared" si="2"/>
        <v>18</v>
      </c>
      <c r="K27" s="70">
        <f t="shared" si="2"/>
        <v>68</v>
      </c>
      <c r="L27" s="70">
        <f>SUM(L11:L26)</f>
        <v>2040</v>
      </c>
    </row>
    <row r="28" spans="1:12">
      <c r="A28" s="74"/>
      <c r="B28" s="75"/>
      <c r="C28" s="76">
        <f>(C27+D27)/2</f>
        <v>22</v>
      </c>
      <c r="D28" s="76"/>
      <c r="E28" s="76">
        <f>(E27+F27)/2</f>
        <v>15</v>
      </c>
      <c r="F28" s="76"/>
      <c r="G28" s="77">
        <f>(G27+H27)/2</f>
        <v>15</v>
      </c>
      <c r="H28" s="77"/>
      <c r="I28" s="76">
        <f>(I27+J27)/2</f>
        <v>16</v>
      </c>
      <c r="J28" s="76"/>
      <c r="K28" s="70"/>
      <c r="L28" s="70"/>
    </row>
    <row r="29" spans="1:12">
      <c r="A29" s="78" t="s">
        <v>29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</row>
    <row r="30" spans="1:12" ht="15" customHeight="1">
      <c r="A30" s="6">
        <v>1</v>
      </c>
      <c r="B30" s="7" t="s">
        <v>20</v>
      </c>
      <c r="C30" s="10"/>
      <c r="D30" s="10"/>
      <c r="E30" s="8">
        <v>2</v>
      </c>
      <c r="F30" s="8">
        <v>2</v>
      </c>
      <c r="G30" s="34">
        <v>2</v>
      </c>
      <c r="H30" s="34">
        <v>2</v>
      </c>
      <c r="I30" s="8">
        <v>3</v>
      </c>
      <c r="J30" s="8">
        <v>5</v>
      </c>
      <c r="K30" s="5">
        <f>SUM(C30:J30)/2</f>
        <v>8</v>
      </c>
      <c r="L30" s="5">
        <f>K30*30</f>
        <v>240</v>
      </c>
    </row>
    <row r="31" spans="1:12" ht="15.75" customHeight="1">
      <c r="A31" s="6">
        <v>2</v>
      </c>
      <c r="B31" s="7" t="s">
        <v>53</v>
      </c>
      <c r="C31" s="10"/>
      <c r="D31" s="10"/>
      <c r="E31" s="8">
        <v>2</v>
      </c>
      <c r="F31" s="8">
        <v>2</v>
      </c>
      <c r="G31" s="34">
        <v>2</v>
      </c>
      <c r="H31" s="34">
        <v>2</v>
      </c>
      <c r="I31" s="8">
        <v>2</v>
      </c>
      <c r="J31" s="8">
        <v>2</v>
      </c>
      <c r="K31" s="5">
        <f>SUM(C31:J31)/2</f>
        <v>6</v>
      </c>
      <c r="L31" s="5">
        <f>K31*30</f>
        <v>180</v>
      </c>
    </row>
    <row r="32" spans="1:12" ht="19.2" customHeight="1">
      <c r="A32" s="6">
        <v>3</v>
      </c>
      <c r="B32" s="7" t="s">
        <v>58</v>
      </c>
      <c r="C32" s="10"/>
      <c r="D32" s="10"/>
      <c r="E32" s="10"/>
      <c r="F32" s="10"/>
      <c r="G32" s="35">
        <v>2</v>
      </c>
      <c r="H32" s="35">
        <v>2</v>
      </c>
      <c r="I32" s="10">
        <v>1</v>
      </c>
      <c r="J32" s="10">
        <v>3</v>
      </c>
      <c r="K32" s="5">
        <f>SUM(C32:J32)/2</f>
        <v>4</v>
      </c>
      <c r="L32" s="5">
        <f>K32*30</f>
        <v>120</v>
      </c>
    </row>
    <row r="33" spans="1:12">
      <c r="A33" s="80" t="s">
        <v>30</v>
      </c>
      <c r="B33" s="81"/>
      <c r="C33" s="23"/>
      <c r="D33" s="23"/>
      <c r="E33" s="48">
        <f t="shared" ref="E33:L33" si="3">SUM(E30:E32)</f>
        <v>4</v>
      </c>
      <c r="F33" s="48">
        <f t="shared" si="3"/>
        <v>4</v>
      </c>
      <c r="G33" s="49">
        <f t="shared" si="3"/>
        <v>6</v>
      </c>
      <c r="H33" s="49">
        <f t="shared" si="3"/>
        <v>6</v>
      </c>
      <c r="I33" s="9">
        <f t="shared" si="3"/>
        <v>6</v>
      </c>
      <c r="J33" s="9">
        <f t="shared" si="3"/>
        <v>10</v>
      </c>
      <c r="K33" s="70">
        <f t="shared" si="3"/>
        <v>18</v>
      </c>
      <c r="L33" s="70">
        <f t="shared" si="3"/>
        <v>540</v>
      </c>
    </row>
    <row r="34" spans="1:12">
      <c r="A34" s="82"/>
      <c r="B34" s="83"/>
      <c r="C34" s="76"/>
      <c r="D34" s="76"/>
      <c r="E34" s="76">
        <f>(E33+F33)/2</f>
        <v>4</v>
      </c>
      <c r="F34" s="76"/>
      <c r="G34" s="77">
        <f>(G33+H33)/2</f>
        <v>6</v>
      </c>
      <c r="H34" s="77"/>
      <c r="I34" s="76">
        <f>(I33+J33)/2</f>
        <v>8</v>
      </c>
      <c r="J34" s="76"/>
      <c r="K34" s="70"/>
      <c r="L34" s="70"/>
    </row>
    <row r="35" spans="1:12">
      <c r="A35" s="84" t="s">
        <v>31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</row>
    <row r="36" spans="1:12" ht="16.2" customHeight="1">
      <c r="A36" s="6">
        <v>1</v>
      </c>
      <c r="B36" s="7" t="s">
        <v>84</v>
      </c>
      <c r="C36" s="10">
        <v>2</v>
      </c>
      <c r="D36" s="10">
        <v>2</v>
      </c>
      <c r="E36" s="10"/>
      <c r="F36" s="10"/>
      <c r="G36" s="35"/>
      <c r="H36" s="35"/>
      <c r="I36" s="10"/>
      <c r="J36" s="10"/>
      <c r="K36" s="5">
        <f>SUM(C36:J36)/2</f>
        <v>2</v>
      </c>
      <c r="L36" s="5">
        <f>K36*30</f>
        <v>60</v>
      </c>
    </row>
    <row r="37" spans="1:12" ht="19.2" customHeight="1">
      <c r="A37" s="6">
        <v>2</v>
      </c>
      <c r="B37" s="7" t="s">
        <v>85</v>
      </c>
      <c r="C37" s="10"/>
      <c r="D37" s="10"/>
      <c r="E37" s="10">
        <v>2</v>
      </c>
      <c r="F37" s="10">
        <v>2</v>
      </c>
      <c r="G37" s="35"/>
      <c r="H37" s="35"/>
      <c r="I37" s="10"/>
      <c r="J37" s="10"/>
      <c r="K37" s="5">
        <f>SUM(C37:J37)/2</f>
        <v>2</v>
      </c>
      <c r="L37" s="5">
        <f>K37*30</f>
        <v>60</v>
      </c>
    </row>
    <row r="38" spans="1:12" ht="19.2" customHeight="1">
      <c r="A38" s="6">
        <v>3</v>
      </c>
      <c r="B38" s="7" t="s">
        <v>86</v>
      </c>
      <c r="C38" s="10">
        <v>1</v>
      </c>
      <c r="D38" s="10">
        <v>1</v>
      </c>
      <c r="E38" s="10"/>
      <c r="F38" s="10"/>
      <c r="G38" s="35"/>
      <c r="H38" s="35"/>
      <c r="I38" s="10"/>
      <c r="J38" s="10"/>
      <c r="K38" s="5">
        <f>SUM(C38:J38)/2</f>
        <v>1</v>
      </c>
      <c r="L38" s="5">
        <f>K38*30</f>
        <v>30</v>
      </c>
    </row>
    <row r="39" spans="1:12" ht="27" customHeight="1">
      <c r="A39" s="6">
        <v>4</v>
      </c>
      <c r="B39" s="7" t="s">
        <v>87</v>
      </c>
      <c r="C39" s="10">
        <v>2</v>
      </c>
      <c r="D39" s="10">
        <v>2</v>
      </c>
      <c r="E39" s="10"/>
      <c r="F39" s="10"/>
      <c r="G39" s="35"/>
      <c r="H39" s="35"/>
      <c r="I39" s="10"/>
      <c r="J39" s="10"/>
      <c r="K39" s="5">
        <f t="shared" ref="K39:K40" si="4">SUM(C39:J39)/2</f>
        <v>2</v>
      </c>
      <c r="L39" s="5">
        <f t="shared" ref="L39:L42" si="5">K39*30</f>
        <v>60</v>
      </c>
    </row>
    <row r="40" spans="1:12" ht="16.2" customHeight="1">
      <c r="A40" s="6">
        <v>5</v>
      </c>
      <c r="B40" s="7" t="s">
        <v>88</v>
      </c>
      <c r="C40" s="10"/>
      <c r="D40" s="10"/>
      <c r="E40" s="10">
        <v>4</v>
      </c>
      <c r="F40" s="10">
        <v>4</v>
      </c>
      <c r="G40" s="35"/>
      <c r="H40" s="35"/>
      <c r="I40" s="10"/>
      <c r="J40" s="10"/>
      <c r="K40" s="5">
        <f t="shared" si="4"/>
        <v>4</v>
      </c>
      <c r="L40" s="5">
        <f t="shared" si="5"/>
        <v>120</v>
      </c>
    </row>
    <row r="41" spans="1:12" ht="17.399999999999999" customHeight="1">
      <c r="A41" s="6">
        <v>6</v>
      </c>
      <c r="B41" s="7" t="s">
        <v>89</v>
      </c>
      <c r="C41" s="10"/>
      <c r="D41" s="10"/>
      <c r="E41" s="10">
        <v>2</v>
      </c>
      <c r="F41" s="10">
        <v>2</v>
      </c>
      <c r="G41" s="35"/>
      <c r="H41" s="35"/>
      <c r="I41" s="10"/>
      <c r="J41" s="10"/>
      <c r="K41" s="5">
        <f t="shared" ref="K41:K42" si="6">SUM(C41:J41)/2</f>
        <v>2</v>
      </c>
      <c r="L41" s="5">
        <f t="shared" si="5"/>
        <v>60</v>
      </c>
    </row>
    <row r="42" spans="1:12" ht="15.6" customHeight="1">
      <c r="A42" s="6">
        <v>7</v>
      </c>
      <c r="B42" s="7" t="s">
        <v>36</v>
      </c>
      <c r="C42" s="10"/>
      <c r="D42" s="10"/>
      <c r="E42" s="10"/>
      <c r="F42" s="10"/>
      <c r="G42" s="35">
        <v>3</v>
      </c>
      <c r="H42" s="35">
        <v>3</v>
      </c>
      <c r="I42" s="10">
        <v>4</v>
      </c>
      <c r="J42" s="10"/>
      <c r="K42" s="5">
        <f t="shared" si="6"/>
        <v>5</v>
      </c>
      <c r="L42" s="5">
        <f t="shared" si="5"/>
        <v>150</v>
      </c>
    </row>
    <row r="43" spans="1:12" ht="16.95" customHeight="1">
      <c r="A43" s="6">
        <v>8</v>
      </c>
      <c r="B43" s="7" t="s">
        <v>90</v>
      </c>
      <c r="C43" s="10"/>
      <c r="D43" s="10"/>
      <c r="E43" s="10"/>
      <c r="F43" s="10"/>
      <c r="G43" s="35">
        <v>3</v>
      </c>
      <c r="H43" s="35">
        <v>3</v>
      </c>
      <c r="I43" s="10">
        <v>4</v>
      </c>
      <c r="J43" s="10"/>
      <c r="K43" s="5">
        <f>SUM(C43:J43)/2</f>
        <v>5</v>
      </c>
      <c r="L43" s="5">
        <f>K43*30</f>
        <v>150</v>
      </c>
    </row>
    <row r="44" spans="1:12" ht="15" customHeight="1">
      <c r="A44" s="6">
        <v>9</v>
      </c>
      <c r="B44" s="7" t="s">
        <v>64</v>
      </c>
      <c r="C44" s="10"/>
      <c r="D44" s="10"/>
      <c r="E44" s="10">
        <v>2</v>
      </c>
      <c r="F44" s="10">
        <v>2</v>
      </c>
      <c r="G44" s="35"/>
      <c r="H44" s="35"/>
      <c r="I44" s="10"/>
      <c r="J44" s="10"/>
      <c r="K44" s="5">
        <f>SUM(C44:J44)/2</f>
        <v>2</v>
      </c>
      <c r="L44" s="5">
        <f>K44*30</f>
        <v>60</v>
      </c>
    </row>
    <row r="45" spans="1:12">
      <c r="A45" s="80" t="s">
        <v>30</v>
      </c>
      <c r="B45" s="86"/>
      <c r="C45" s="23">
        <f t="shared" ref="C45:L45" si="7">SUM(C36:C44)</f>
        <v>5</v>
      </c>
      <c r="D45" s="23">
        <f t="shared" si="7"/>
        <v>5</v>
      </c>
      <c r="E45" s="48">
        <f t="shared" si="7"/>
        <v>10</v>
      </c>
      <c r="F45" s="48">
        <f t="shared" si="7"/>
        <v>10</v>
      </c>
      <c r="G45" s="49">
        <f t="shared" si="7"/>
        <v>6</v>
      </c>
      <c r="H45" s="49">
        <f t="shared" si="7"/>
        <v>6</v>
      </c>
      <c r="I45" s="9">
        <f t="shared" si="7"/>
        <v>8</v>
      </c>
      <c r="J45" s="9">
        <f t="shared" si="7"/>
        <v>0</v>
      </c>
      <c r="K45" s="70">
        <f t="shared" si="7"/>
        <v>25</v>
      </c>
      <c r="L45" s="70">
        <f t="shared" si="7"/>
        <v>750</v>
      </c>
    </row>
    <row r="46" spans="1:12">
      <c r="A46" s="82"/>
      <c r="B46" s="87"/>
      <c r="C46" s="88">
        <f>(C45+D45)/2</f>
        <v>5</v>
      </c>
      <c r="D46" s="89"/>
      <c r="E46" s="88">
        <f>(E45+F45)/2</f>
        <v>10</v>
      </c>
      <c r="F46" s="89"/>
      <c r="G46" s="90">
        <f>(G45+H45)/2</f>
        <v>6</v>
      </c>
      <c r="H46" s="91"/>
      <c r="I46" s="88">
        <f>(I45+J45)/2</f>
        <v>4</v>
      </c>
      <c r="J46" s="89"/>
      <c r="K46" s="70"/>
      <c r="L46" s="70"/>
    </row>
    <row r="47" spans="1:12">
      <c r="A47" s="92" t="s">
        <v>35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3"/>
    </row>
    <row r="48" spans="1:12" ht="20.25" customHeight="1">
      <c r="A48" s="6">
        <v>1</v>
      </c>
      <c r="B48" s="7" t="s">
        <v>91</v>
      </c>
      <c r="C48" s="8">
        <v>5</v>
      </c>
      <c r="D48" s="8">
        <v>5</v>
      </c>
      <c r="E48" s="10"/>
      <c r="F48" s="10"/>
      <c r="G48" s="35"/>
      <c r="H48" s="35"/>
      <c r="I48" s="10"/>
      <c r="J48" s="10"/>
      <c r="K48" s="5">
        <f>SUM(C48:J48)/2</f>
        <v>5</v>
      </c>
      <c r="L48" s="5">
        <f>K48*30</f>
        <v>150</v>
      </c>
    </row>
    <row r="49" spans="1:12" ht="16.95" customHeight="1">
      <c r="A49" s="6">
        <v>2</v>
      </c>
      <c r="B49" s="7" t="s">
        <v>92</v>
      </c>
      <c r="C49" s="10"/>
      <c r="D49" s="10"/>
      <c r="E49" s="10">
        <v>4</v>
      </c>
      <c r="F49" s="10">
        <v>4</v>
      </c>
      <c r="G49" s="35"/>
      <c r="H49" s="35"/>
      <c r="I49" s="10"/>
      <c r="J49" s="10"/>
      <c r="K49" s="5">
        <f>SUM(C49:J49)/2</f>
        <v>4</v>
      </c>
      <c r="L49" s="5">
        <f>K49*30</f>
        <v>120</v>
      </c>
    </row>
    <row r="50" spans="1:12" ht="14.25" customHeight="1">
      <c r="A50" s="6">
        <v>3</v>
      </c>
      <c r="B50" s="7" t="s">
        <v>93</v>
      </c>
      <c r="C50" s="10">
        <v>1</v>
      </c>
      <c r="D50" s="10">
        <v>1</v>
      </c>
      <c r="E50" s="10">
        <v>3</v>
      </c>
      <c r="F50" s="10">
        <v>3</v>
      </c>
      <c r="G50" s="35"/>
      <c r="H50" s="35"/>
      <c r="I50" s="10"/>
      <c r="J50" s="10"/>
      <c r="K50" s="5">
        <f>SUM(C50:J50)/2</f>
        <v>4</v>
      </c>
      <c r="L50" s="5">
        <f>K50*30</f>
        <v>120</v>
      </c>
    </row>
    <row r="51" spans="1:12" ht="21" customHeight="1">
      <c r="A51" s="6">
        <v>4</v>
      </c>
      <c r="B51" s="7" t="s">
        <v>94</v>
      </c>
      <c r="C51" s="10"/>
      <c r="D51" s="10"/>
      <c r="E51" s="10"/>
      <c r="F51" s="10"/>
      <c r="G51" s="35">
        <v>4</v>
      </c>
      <c r="H51" s="35">
        <v>4</v>
      </c>
      <c r="I51" s="10">
        <v>4</v>
      </c>
      <c r="J51" s="10"/>
      <c r="K51" s="5">
        <f>SUM(C51:J51)/2</f>
        <v>6</v>
      </c>
      <c r="L51" s="5">
        <f>K51*30</f>
        <v>180</v>
      </c>
    </row>
    <row r="52" spans="1:12" ht="20.25" customHeight="1">
      <c r="A52" s="6">
        <v>5</v>
      </c>
      <c r="B52" s="7" t="s">
        <v>95</v>
      </c>
      <c r="C52" s="10"/>
      <c r="D52" s="10"/>
      <c r="E52" s="10"/>
      <c r="F52" s="10"/>
      <c r="G52" s="35">
        <v>4</v>
      </c>
      <c r="H52" s="35">
        <v>4</v>
      </c>
      <c r="I52" s="10">
        <v>4</v>
      </c>
      <c r="J52" s="10"/>
      <c r="K52" s="5">
        <f>SUM(C52:J52)/2</f>
        <v>6</v>
      </c>
      <c r="L52" s="5">
        <f>K52*30</f>
        <v>180</v>
      </c>
    </row>
    <row r="53" spans="1:12">
      <c r="A53" s="80" t="s">
        <v>30</v>
      </c>
      <c r="B53" s="86"/>
      <c r="C53" s="23">
        <f t="shared" ref="C53:L53" si="8">SUM(C48:C52)</f>
        <v>6</v>
      </c>
      <c r="D53" s="23">
        <f t="shared" si="8"/>
        <v>6</v>
      </c>
      <c r="E53" s="48">
        <f t="shared" si="8"/>
        <v>7</v>
      </c>
      <c r="F53" s="48">
        <f t="shared" si="8"/>
        <v>7</v>
      </c>
      <c r="G53" s="49">
        <f t="shared" si="8"/>
        <v>8</v>
      </c>
      <c r="H53" s="49">
        <f t="shared" si="8"/>
        <v>8</v>
      </c>
      <c r="I53" s="9">
        <f t="shared" si="8"/>
        <v>8</v>
      </c>
      <c r="J53" s="9">
        <f t="shared" si="8"/>
        <v>0</v>
      </c>
      <c r="K53" s="70">
        <f t="shared" si="8"/>
        <v>25</v>
      </c>
      <c r="L53" s="70">
        <f t="shared" si="8"/>
        <v>750</v>
      </c>
    </row>
    <row r="54" spans="1:12">
      <c r="A54" s="82"/>
      <c r="B54" s="87"/>
      <c r="C54" s="88">
        <f>(C53+D53)/2</f>
        <v>6</v>
      </c>
      <c r="D54" s="89"/>
      <c r="E54" s="88">
        <f>(E53+F53)/2</f>
        <v>7</v>
      </c>
      <c r="F54" s="89"/>
      <c r="G54" s="90">
        <f>(G53+H53)/2</f>
        <v>8</v>
      </c>
      <c r="H54" s="91"/>
      <c r="I54" s="88">
        <f>(I53+J53)/2</f>
        <v>4</v>
      </c>
      <c r="J54" s="89"/>
      <c r="K54" s="70"/>
      <c r="L54" s="70"/>
    </row>
    <row r="55" spans="1:12">
      <c r="A55" s="131" t="s">
        <v>38</v>
      </c>
      <c r="B55" s="132"/>
      <c r="C55" s="23">
        <f t="shared" ref="C55:L55" si="9">C45+C53</f>
        <v>11</v>
      </c>
      <c r="D55" s="23">
        <f t="shared" si="9"/>
        <v>11</v>
      </c>
      <c r="E55" s="48">
        <f t="shared" si="9"/>
        <v>17</v>
      </c>
      <c r="F55" s="48">
        <f t="shared" si="9"/>
        <v>17</v>
      </c>
      <c r="G55" s="49">
        <f t="shared" si="9"/>
        <v>14</v>
      </c>
      <c r="H55" s="49">
        <f t="shared" si="9"/>
        <v>14</v>
      </c>
      <c r="I55" s="9">
        <f t="shared" si="9"/>
        <v>16</v>
      </c>
      <c r="J55" s="9">
        <f t="shared" si="9"/>
        <v>0</v>
      </c>
      <c r="K55" s="70">
        <f t="shared" si="9"/>
        <v>50</v>
      </c>
      <c r="L55" s="70">
        <f t="shared" si="9"/>
        <v>1500</v>
      </c>
    </row>
    <row r="56" spans="1:12">
      <c r="A56" s="133"/>
      <c r="B56" s="134"/>
      <c r="C56" s="88">
        <f>(C55+D55)/2</f>
        <v>11</v>
      </c>
      <c r="D56" s="89"/>
      <c r="E56" s="88">
        <f>(E55+F55)/2</f>
        <v>17</v>
      </c>
      <c r="F56" s="89"/>
      <c r="G56" s="90">
        <f>(G55+H55)/2</f>
        <v>14</v>
      </c>
      <c r="H56" s="91"/>
      <c r="I56" s="88">
        <f>(I55+J55)/2</f>
        <v>8</v>
      </c>
      <c r="J56" s="89"/>
      <c r="K56" s="70"/>
      <c r="L56" s="70"/>
    </row>
    <row r="57" spans="1:12">
      <c r="A57" s="98" t="s">
        <v>39</v>
      </c>
      <c r="B57" s="99"/>
      <c r="C57" s="23">
        <f t="shared" ref="C57:L57" si="10">SUM(C27,C33,C45,C53)</f>
        <v>33</v>
      </c>
      <c r="D57" s="23">
        <f t="shared" si="10"/>
        <v>33</v>
      </c>
      <c r="E57" s="48">
        <f t="shared" si="10"/>
        <v>36</v>
      </c>
      <c r="F57" s="48">
        <f t="shared" si="10"/>
        <v>36</v>
      </c>
      <c r="G57" s="49">
        <f t="shared" si="10"/>
        <v>35</v>
      </c>
      <c r="H57" s="49">
        <f t="shared" si="10"/>
        <v>35</v>
      </c>
      <c r="I57" s="9">
        <f t="shared" si="10"/>
        <v>36</v>
      </c>
      <c r="J57" s="9">
        <f t="shared" si="10"/>
        <v>28</v>
      </c>
      <c r="K57" s="70">
        <f t="shared" si="10"/>
        <v>136</v>
      </c>
      <c r="L57" s="70">
        <f t="shared" si="10"/>
        <v>4080</v>
      </c>
    </row>
    <row r="58" spans="1:12">
      <c r="A58" s="100"/>
      <c r="B58" s="101"/>
      <c r="C58" s="88">
        <f>(C57+D57)/2</f>
        <v>33</v>
      </c>
      <c r="D58" s="89"/>
      <c r="E58" s="88">
        <f>(E57+F57)/2</f>
        <v>36</v>
      </c>
      <c r="F58" s="89"/>
      <c r="G58" s="90">
        <f>(G57+H57)/2</f>
        <v>35</v>
      </c>
      <c r="H58" s="91"/>
      <c r="I58" s="88">
        <f>(I57+J57)/2</f>
        <v>32</v>
      </c>
      <c r="J58" s="89"/>
      <c r="K58" s="70"/>
      <c r="L58" s="70"/>
    </row>
    <row r="59" spans="1:12" ht="17.25" customHeight="1">
      <c r="A59" s="6">
        <v>1</v>
      </c>
      <c r="B59" s="7" t="s">
        <v>49</v>
      </c>
      <c r="C59" s="102" t="s">
        <v>96</v>
      </c>
      <c r="D59" s="135"/>
      <c r="E59" s="102" t="s">
        <v>96</v>
      </c>
      <c r="F59" s="135"/>
      <c r="G59" s="136" t="s">
        <v>96</v>
      </c>
      <c r="H59" s="137"/>
      <c r="I59" s="138"/>
      <c r="J59" s="139"/>
      <c r="K59" s="5"/>
      <c r="L59" s="5">
        <v>42</v>
      </c>
    </row>
    <row r="60" spans="1:12" ht="13.5" customHeight="1">
      <c r="A60" s="6">
        <v>2</v>
      </c>
      <c r="B60" s="7" t="s">
        <v>48</v>
      </c>
      <c r="C60" s="10">
        <v>2</v>
      </c>
      <c r="D60" s="10">
        <v>2</v>
      </c>
      <c r="E60" s="8">
        <v>2</v>
      </c>
      <c r="F60" s="8">
        <v>2</v>
      </c>
      <c r="G60" s="34">
        <v>2</v>
      </c>
      <c r="H60" s="34">
        <v>2</v>
      </c>
      <c r="I60" s="8">
        <v>2</v>
      </c>
      <c r="J60" s="8">
        <v>2</v>
      </c>
      <c r="K60" s="5">
        <f>SUM(C60:J60)/2</f>
        <v>8</v>
      </c>
      <c r="L60" s="5">
        <f>K60*30</f>
        <v>240</v>
      </c>
    </row>
    <row r="61" spans="1:12">
      <c r="A61" s="123" t="s">
        <v>40</v>
      </c>
      <c r="B61" s="124"/>
      <c r="C61" s="19">
        <f t="shared" ref="C61:J61" si="11">C57+C60</f>
        <v>35</v>
      </c>
      <c r="D61" s="19">
        <f t="shared" si="11"/>
        <v>35</v>
      </c>
      <c r="E61" s="19">
        <f t="shared" si="11"/>
        <v>38</v>
      </c>
      <c r="F61" s="19">
        <f t="shared" si="11"/>
        <v>38</v>
      </c>
      <c r="G61" s="36">
        <f t="shared" si="11"/>
        <v>37</v>
      </c>
      <c r="H61" s="36">
        <f t="shared" si="11"/>
        <v>37</v>
      </c>
      <c r="I61" s="19">
        <f t="shared" si="11"/>
        <v>38</v>
      </c>
      <c r="J61" s="19">
        <f t="shared" si="11"/>
        <v>30</v>
      </c>
      <c r="K61" s="127">
        <f t="shared" ref="K61" si="12">K57+K59+K60</f>
        <v>144</v>
      </c>
      <c r="L61" s="114">
        <v>8</v>
      </c>
    </row>
    <row r="62" spans="1:12">
      <c r="A62" s="125"/>
      <c r="B62" s="126"/>
      <c r="C62" s="115">
        <f>(C61+D61)/2</f>
        <v>35</v>
      </c>
      <c r="D62" s="116"/>
      <c r="E62" s="115">
        <f>(E61+F61)/2</f>
        <v>38</v>
      </c>
      <c r="F62" s="116"/>
      <c r="G62" s="121">
        <f>(G61+H61)/2</f>
        <v>37</v>
      </c>
      <c r="H62" s="122"/>
      <c r="I62" s="115">
        <f>(I61+J61)/2</f>
        <v>34</v>
      </c>
      <c r="J62" s="116"/>
      <c r="K62" s="127"/>
      <c r="L62" s="114"/>
    </row>
    <row r="63" spans="1:12" ht="34.200000000000003" customHeight="1">
      <c r="A63" s="117" t="s">
        <v>99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9"/>
    </row>
    <row r="64" spans="1:12">
      <c r="A64" s="11"/>
      <c r="B64" s="120" t="s">
        <v>103</v>
      </c>
      <c r="C64" s="120"/>
      <c r="D64" s="120"/>
      <c r="E64" s="120"/>
      <c r="F64" s="70" t="s">
        <v>41</v>
      </c>
      <c r="G64" s="70"/>
      <c r="H64" s="70"/>
      <c r="I64" s="70" t="s">
        <v>42</v>
      </c>
      <c r="J64" s="70"/>
      <c r="K64" s="70"/>
      <c r="L64" s="12"/>
    </row>
    <row r="65" spans="1:12">
      <c r="A65" s="11"/>
      <c r="B65" s="106" t="s">
        <v>56</v>
      </c>
      <c r="C65" s="106"/>
      <c r="D65" s="106"/>
      <c r="E65" s="106"/>
      <c r="F65" s="107">
        <v>4</v>
      </c>
      <c r="G65" s="108"/>
      <c r="H65" s="109"/>
      <c r="I65" s="107">
        <v>140</v>
      </c>
      <c r="J65" s="108"/>
      <c r="K65" s="109"/>
      <c r="L65" s="12"/>
    </row>
    <row r="66" spans="1:12">
      <c r="A66" s="11"/>
      <c r="B66" s="106" t="s">
        <v>43</v>
      </c>
      <c r="C66" s="106"/>
      <c r="D66" s="106"/>
      <c r="E66" s="106"/>
      <c r="F66" s="111">
        <v>4</v>
      </c>
      <c r="G66" s="111"/>
      <c r="H66" s="111"/>
      <c r="I66" s="111">
        <v>140</v>
      </c>
      <c r="J66" s="111"/>
      <c r="K66" s="111"/>
      <c r="L66" s="112"/>
    </row>
    <row r="67" spans="1:12">
      <c r="A67" s="11"/>
      <c r="B67" s="113" t="s">
        <v>44</v>
      </c>
      <c r="C67" s="113"/>
      <c r="D67" s="113"/>
      <c r="E67" s="113"/>
      <c r="F67" s="70">
        <f>SUM(F65:F66)</f>
        <v>8</v>
      </c>
      <c r="G67" s="70"/>
      <c r="H67" s="70"/>
      <c r="I67" s="70">
        <f>SUM(I65:I66)</f>
        <v>280</v>
      </c>
      <c r="J67" s="70"/>
      <c r="K67" s="70"/>
      <c r="L67" s="112"/>
    </row>
    <row r="68" spans="1:12">
      <c r="A68" s="110" t="s">
        <v>67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</row>
    <row r="69" spans="1:12">
      <c r="A69" s="110" t="s">
        <v>66</v>
      </c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</row>
    <row r="70" spans="1:12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2">
      <c r="A71" s="13"/>
      <c r="B71" s="58" t="s">
        <v>106</v>
      </c>
      <c r="C71" s="128"/>
      <c r="D71" s="128"/>
      <c r="E71" s="128"/>
      <c r="F71" s="128"/>
      <c r="G71" s="128"/>
      <c r="H71" s="128"/>
      <c r="I71" s="128"/>
      <c r="J71" s="128"/>
      <c r="K71" s="128"/>
      <c r="L71" s="128"/>
    </row>
    <row r="72" spans="1:1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</row>
  </sheetData>
  <mergeCells count="88">
    <mergeCell ref="A68:L68"/>
    <mergeCell ref="A69:L69"/>
    <mergeCell ref="C59:D59"/>
    <mergeCell ref="E59:F59"/>
    <mergeCell ref="G59:H59"/>
    <mergeCell ref="I59:J59"/>
    <mergeCell ref="B66:E66"/>
    <mergeCell ref="F66:H66"/>
    <mergeCell ref="I66:K66"/>
    <mergeCell ref="L66:L67"/>
    <mergeCell ref="B67:E67"/>
    <mergeCell ref="F67:H67"/>
    <mergeCell ref="I67:K67"/>
    <mergeCell ref="A63:L63"/>
    <mergeCell ref="B64:E64"/>
    <mergeCell ref="F64:H64"/>
    <mergeCell ref="I64:K64"/>
    <mergeCell ref="B65:E65"/>
    <mergeCell ref="F65:H65"/>
    <mergeCell ref="I65:K65"/>
    <mergeCell ref="A61:B62"/>
    <mergeCell ref="K61:K62"/>
    <mergeCell ref="L61:L62"/>
    <mergeCell ref="C62:D62"/>
    <mergeCell ref="E62:F62"/>
    <mergeCell ref="G62:H62"/>
    <mergeCell ref="I62:J62"/>
    <mergeCell ref="A57:B58"/>
    <mergeCell ref="K57:K58"/>
    <mergeCell ref="L57:L58"/>
    <mergeCell ref="C58:D58"/>
    <mergeCell ref="E58:F58"/>
    <mergeCell ref="G58:H58"/>
    <mergeCell ref="I58:J58"/>
    <mergeCell ref="A55:B56"/>
    <mergeCell ref="K55:K56"/>
    <mergeCell ref="L55:L56"/>
    <mergeCell ref="C56:D56"/>
    <mergeCell ref="E56:F56"/>
    <mergeCell ref="G56:H56"/>
    <mergeCell ref="I56:J56"/>
    <mergeCell ref="A47:L47"/>
    <mergeCell ref="A53:B54"/>
    <mergeCell ref="K53:K54"/>
    <mergeCell ref="L53:L54"/>
    <mergeCell ref="C54:D54"/>
    <mergeCell ref="E54:F54"/>
    <mergeCell ref="G54:H54"/>
    <mergeCell ref="I54:J54"/>
    <mergeCell ref="A35:L35"/>
    <mergeCell ref="A45:B46"/>
    <mergeCell ref="K45:K46"/>
    <mergeCell ref="L45:L46"/>
    <mergeCell ref="C46:D46"/>
    <mergeCell ref="E46:F46"/>
    <mergeCell ref="G46:H46"/>
    <mergeCell ref="I46:J46"/>
    <mergeCell ref="A29:L29"/>
    <mergeCell ref="A33:B34"/>
    <mergeCell ref="K33:K34"/>
    <mergeCell ref="L33:L34"/>
    <mergeCell ref="C34:D34"/>
    <mergeCell ref="E34:F34"/>
    <mergeCell ref="G34:H34"/>
    <mergeCell ref="I34:J34"/>
    <mergeCell ref="A27:B28"/>
    <mergeCell ref="K27:K28"/>
    <mergeCell ref="L27:L28"/>
    <mergeCell ref="C28:D28"/>
    <mergeCell ref="E28:F28"/>
    <mergeCell ref="G28:H28"/>
    <mergeCell ref="I28:J28"/>
    <mergeCell ref="B71:L71"/>
    <mergeCell ref="A6:L6"/>
    <mergeCell ref="A1:L1"/>
    <mergeCell ref="A2:L2"/>
    <mergeCell ref="A3:L3"/>
    <mergeCell ref="A4:L4"/>
    <mergeCell ref="A5:L5"/>
    <mergeCell ref="A7:A9"/>
    <mergeCell ref="B7:B9"/>
    <mergeCell ref="C7:J7"/>
    <mergeCell ref="K7:L8"/>
    <mergeCell ref="C8:D8"/>
    <mergeCell ref="E8:F8"/>
    <mergeCell ref="G8:H8"/>
    <mergeCell ref="I8:J8"/>
    <mergeCell ref="A10:L10"/>
  </mergeCells>
  <printOptions horizontalCentered="1"/>
  <pageMargins left="0.31496062992125984" right="0.31496062992125984" top="0.19685039370078741" bottom="0.35433070866141736" header="0" footer="0"/>
  <pageSetup paperSize="9" scale="6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1"/>
  <sheetViews>
    <sheetView tabSelected="1" topLeftCell="A47" zoomScaleNormal="100" workbookViewId="0">
      <selection activeCell="A68" sqref="A68:J68"/>
    </sheetView>
  </sheetViews>
  <sheetFormatPr defaultRowHeight="14.4"/>
  <cols>
    <col min="1" max="1" width="4.5546875" customWidth="1"/>
    <col min="2" max="2" width="55.88671875" customWidth="1"/>
    <col min="3" max="3" width="9.109375" customWidth="1"/>
    <col min="4" max="4" width="8.44140625" customWidth="1"/>
    <col min="5" max="6" width="8.33203125" customWidth="1"/>
    <col min="7" max="7" width="7" customWidth="1"/>
    <col min="8" max="8" width="7.33203125" customWidth="1"/>
    <col min="9" max="9" width="13.77734375" customWidth="1"/>
    <col min="10" max="10" width="14.44140625" customWidth="1"/>
  </cols>
  <sheetData>
    <row r="1" spans="1:10" ht="17.399999999999999">
      <c r="A1" s="61" t="s">
        <v>110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>
      <c r="A2" s="62" t="s">
        <v>82</v>
      </c>
      <c r="B2" s="62"/>
      <c r="C2" s="62"/>
      <c r="D2" s="62"/>
      <c r="E2" s="62"/>
      <c r="F2" s="62"/>
      <c r="G2" s="62"/>
      <c r="H2" s="62"/>
      <c r="I2" s="62"/>
      <c r="J2" s="62"/>
    </row>
    <row r="3" spans="1:10">
      <c r="A3" s="62" t="s">
        <v>74</v>
      </c>
      <c r="B3" s="62"/>
      <c r="C3" s="62"/>
      <c r="D3" s="62"/>
      <c r="E3" s="62"/>
      <c r="F3" s="62"/>
      <c r="G3" s="62"/>
      <c r="H3" s="62"/>
      <c r="I3" s="62"/>
      <c r="J3" s="62"/>
    </row>
    <row r="4" spans="1:10">
      <c r="A4" s="62" t="s">
        <v>75</v>
      </c>
      <c r="B4" s="62"/>
      <c r="C4" s="62"/>
      <c r="D4" s="62"/>
      <c r="E4" s="62"/>
      <c r="F4" s="62"/>
      <c r="G4" s="62"/>
      <c r="H4" s="62"/>
      <c r="I4" s="62"/>
      <c r="J4" s="62"/>
    </row>
    <row r="5" spans="1:10">
      <c r="A5" s="63" t="s">
        <v>62</v>
      </c>
      <c r="B5" s="63"/>
      <c r="C5" s="63"/>
      <c r="D5" s="63"/>
      <c r="E5" s="63"/>
      <c r="F5" s="63"/>
      <c r="G5" s="63"/>
      <c r="H5" s="63"/>
      <c r="I5" s="63"/>
      <c r="J5" s="63"/>
    </row>
    <row r="6" spans="1:10">
      <c r="A6" s="60" t="s">
        <v>68</v>
      </c>
      <c r="B6" s="60"/>
      <c r="C6" s="60"/>
      <c r="D6" s="60"/>
      <c r="E6" s="60"/>
      <c r="F6" s="60"/>
      <c r="G6" s="60"/>
      <c r="H6" s="60"/>
      <c r="I6" s="60"/>
      <c r="J6" s="60"/>
    </row>
    <row r="7" spans="1:10">
      <c r="A7" s="64" t="s">
        <v>3</v>
      </c>
      <c r="B7" s="64" t="s">
        <v>4</v>
      </c>
      <c r="C7" s="66" t="s">
        <v>5</v>
      </c>
      <c r="D7" s="66"/>
      <c r="E7" s="66"/>
      <c r="F7" s="66"/>
      <c r="G7" s="66"/>
      <c r="H7" s="66"/>
      <c r="I7" s="67" t="s">
        <v>76</v>
      </c>
      <c r="J7" s="67"/>
    </row>
    <row r="8" spans="1:10" ht="13.5" customHeight="1">
      <c r="A8" s="64"/>
      <c r="B8" s="64"/>
      <c r="C8" s="140" t="s">
        <v>7</v>
      </c>
      <c r="D8" s="140" t="s">
        <v>8</v>
      </c>
      <c r="E8" s="142" t="s">
        <v>9</v>
      </c>
      <c r="F8" s="140" t="s">
        <v>10</v>
      </c>
      <c r="G8" s="68" t="s">
        <v>73</v>
      </c>
      <c r="H8" s="68"/>
      <c r="I8" s="67"/>
      <c r="J8" s="67"/>
    </row>
    <row r="9" spans="1:10" ht="39" customHeight="1">
      <c r="A9" s="65"/>
      <c r="B9" s="65"/>
      <c r="C9" s="141"/>
      <c r="D9" s="141"/>
      <c r="E9" s="143"/>
      <c r="F9" s="144"/>
      <c r="G9" s="26" t="s">
        <v>11</v>
      </c>
      <c r="H9" s="26" t="s">
        <v>12</v>
      </c>
      <c r="I9" s="1" t="s">
        <v>55</v>
      </c>
      <c r="J9" s="1" t="s">
        <v>13</v>
      </c>
    </row>
    <row r="10" spans="1:10">
      <c r="A10" s="78" t="s">
        <v>14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.75" customHeight="1">
      <c r="A11" s="2">
        <v>1</v>
      </c>
      <c r="B11" s="3" t="s">
        <v>15</v>
      </c>
      <c r="C11" s="4">
        <v>3</v>
      </c>
      <c r="D11" s="4">
        <v>3</v>
      </c>
      <c r="E11" s="33">
        <v>3</v>
      </c>
      <c r="F11" s="4">
        <v>3</v>
      </c>
      <c r="G11" s="4">
        <v>4</v>
      </c>
      <c r="H11" s="4">
        <v>4</v>
      </c>
      <c r="I11" s="25">
        <f>SUM(C11:F11)+ SUM(G11:H11)/2</f>
        <v>16</v>
      </c>
      <c r="J11" s="22">
        <f>I11*30</f>
        <v>480</v>
      </c>
    </row>
    <row r="12" spans="1:10" ht="16.5" customHeight="1">
      <c r="A12" s="21">
        <v>2</v>
      </c>
      <c r="B12" s="7" t="s">
        <v>53</v>
      </c>
      <c r="C12" s="8">
        <v>2</v>
      </c>
      <c r="D12" s="8">
        <v>2</v>
      </c>
      <c r="E12" s="34">
        <v>2</v>
      </c>
      <c r="F12" s="8">
        <v>3</v>
      </c>
      <c r="G12" s="8">
        <v>3</v>
      </c>
      <c r="H12" s="8">
        <v>3</v>
      </c>
      <c r="I12" s="25">
        <f t="shared" ref="I12:I26" si="0">SUM(C12:F12)+ SUM(G12:H12)/2</f>
        <v>12</v>
      </c>
      <c r="J12" s="22">
        <f t="shared" ref="J12:J26" si="1">I12*30</f>
        <v>360</v>
      </c>
    </row>
    <row r="13" spans="1:10" ht="18" customHeight="1">
      <c r="A13" s="21">
        <v>3</v>
      </c>
      <c r="B13" s="7" t="s">
        <v>61</v>
      </c>
      <c r="C13" s="8">
        <v>2</v>
      </c>
      <c r="D13" s="8">
        <v>2</v>
      </c>
      <c r="E13" s="34">
        <v>2</v>
      </c>
      <c r="F13" s="8">
        <v>1</v>
      </c>
      <c r="G13" s="8">
        <v>1</v>
      </c>
      <c r="H13" s="8">
        <v>1</v>
      </c>
      <c r="I13" s="25">
        <f t="shared" si="0"/>
        <v>8</v>
      </c>
      <c r="J13" s="22">
        <f t="shared" si="1"/>
        <v>240</v>
      </c>
    </row>
    <row r="14" spans="1:10" ht="18" customHeight="1">
      <c r="A14" s="21">
        <v>4</v>
      </c>
      <c r="B14" s="7" t="s">
        <v>70</v>
      </c>
      <c r="C14" s="8">
        <v>1</v>
      </c>
      <c r="D14" s="8"/>
      <c r="E14" s="34"/>
      <c r="F14" s="8"/>
      <c r="G14" s="8"/>
      <c r="H14" s="8"/>
      <c r="I14" s="25">
        <f t="shared" si="0"/>
        <v>1</v>
      </c>
      <c r="J14" s="22">
        <f t="shared" si="1"/>
        <v>30</v>
      </c>
    </row>
    <row r="15" spans="1:10">
      <c r="A15" s="21">
        <v>5</v>
      </c>
      <c r="B15" s="7" t="s">
        <v>17</v>
      </c>
      <c r="C15" s="8">
        <v>2</v>
      </c>
      <c r="D15" s="8">
        <v>2</v>
      </c>
      <c r="E15" s="34">
        <v>2</v>
      </c>
      <c r="F15" s="8">
        <v>1</v>
      </c>
      <c r="G15" s="8">
        <v>1</v>
      </c>
      <c r="H15" s="8">
        <v>1</v>
      </c>
      <c r="I15" s="25">
        <f t="shared" si="0"/>
        <v>8</v>
      </c>
      <c r="J15" s="22">
        <f t="shared" si="1"/>
        <v>240</v>
      </c>
    </row>
    <row r="16" spans="1:10" ht="18.75" customHeight="1">
      <c r="A16" s="21">
        <v>6</v>
      </c>
      <c r="B16" s="7" t="s">
        <v>18</v>
      </c>
      <c r="C16" s="8"/>
      <c r="D16" s="8"/>
      <c r="E16" s="34"/>
      <c r="F16" s="8">
        <v>1</v>
      </c>
      <c r="G16" s="8">
        <v>1</v>
      </c>
      <c r="H16" s="8">
        <v>1</v>
      </c>
      <c r="I16" s="25">
        <f t="shared" si="0"/>
        <v>2</v>
      </c>
      <c r="J16" s="22">
        <f t="shared" si="1"/>
        <v>60</v>
      </c>
    </row>
    <row r="17" spans="1:10" ht="15" customHeight="1">
      <c r="A17" s="21">
        <v>7</v>
      </c>
      <c r="B17" s="7" t="s">
        <v>19</v>
      </c>
      <c r="C17" s="8"/>
      <c r="D17" s="8">
        <v>1</v>
      </c>
      <c r="E17" s="34">
        <v>1</v>
      </c>
      <c r="F17" s="8"/>
      <c r="G17" s="8"/>
      <c r="H17" s="8"/>
      <c r="I17" s="25">
        <f t="shared" si="0"/>
        <v>2</v>
      </c>
      <c r="J17" s="22">
        <f t="shared" si="1"/>
        <v>60</v>
      </c>
    </row>
    <row r="18" spans="1:10" ht="14.25" customHeight="1">
      <c r="A18" s="21">
        <v>8</v>
      </c>
      <c r="B18" s="7" t="s">
        <v>20</v>
      </c>
      <c r="C18" s="8">
        <v>1</v>
      </c>
      <c r="D18" s="8">
        <v>1</v>
      </c>
      <c r="E18" s="34">
        <v>1</v>
      </c>
      <c r="F18" s="8">
        <v>1</v>
      </c>
      <c r="G18" s="8"/>
      <c r="H18" s="8"/>
      <c r="I18" s="25">
        <f t="shared" si="0"/>
        <v>4</v>
      </c>
      <c r="J18" s="22">
        <f t="shared" si="1"/>
        <v>120</v>
      </c>
    </row>
    <row r="19" spans="1:10" ht="13.5" customHeight="1">
      <c r="A19" s="21">
        <v>9</v>
      </c>
      <c r="B19" s="7" t="s">
        <v>21</v>
      </c>
      <c r="C19" s="8">
        <v>1</v>
      </c>
      <c r="D19" s="8">
        <v>1</v>
      </c>
      <c r="E19" s="34">
        <v>1</v>
      </c>
      <c r="F19" s="8">
        <v>1</v>
      </c>
      <c r="G19" s="8"/>
      <c r="H19" s="8"/>
      <c r="I19" s="25">
        <f t="shared" si="0"/>
        <v>4</v>
      </c>
      <c r="J19" s="22">
        <f t="shared" si="1"/>
        <v>120</v>
      </c>
    </row>
    <row r="20" spans="1:10">
      <c r="A20" s="21">
        <v>10</v>
      </c>
      <c r="B20" s="7" t="s">
        <v>22</v>
      </c>
      <c r="C20" s="8">
        <v>1</v>
      </c>
      <c r="D20" s="8">
        <v>1</v>
      </c>
      <c r="E20" s="34">
        <v>1</v>
      </c>
      <c r="F20" s="8">
        <v>1</v>
      </c>
      <c r="G20" s="8"/>
      <c r="H20" s="8"/>
      <c r="I20" s="25">
        <f t="shared" si="0"/>
        <v>4</v>
      </c>
      <c r="J20" s="22">
        <f t="shared" si="1"/>
        <v>120</v>
      </c>
    </row>
    <row r="21" spans="1:10">
      <c r="A21" s="21">
        <v>11</v>
      </c>
      <c r="B21" s="7" t="s">
        <v>23</v>
      </c>
      <c r="C21" s="8">
        <v>1</v>
      </c>
      <c r="D21" s="8">
        <v>1</v>
      </c>
      <c r="E21" s="34">
        <v>1</v>
      </c>
      <c r="F21" s="8">
        <v>1</v>
      </c>
      <c r="G21" s="8"/>
      <c r="H21" s="8"/>
      <c r="I21" s="25">
        <f t="shared" si="0"/>
        <v>4</v>
      </c>
      <c r="J21" s="22">
        <f t="shared" si="1"/>
        <v>120</v>
      </c>
    </row>
    <row r="22" spans="1:10" ht="16.5" customHeight="1">
      <c r="A22" s="21">
        <v>12</v>
      </c>
      <c r="B22" s="7" t="s">
        <v>50</v>
      </c>
      <c r="C22" s="8">
        <v>2</v>
      </c>
      <c r="D22" s="8">
        <v>3</v>
      </c>
      <c r="E22" s="34">
        <v>4</v>
      </c>
      <c r="F22" s="8">
        <v>4</v>
      </c>
      <c r="G22" s="8">
        <v>5</v>
      </c>
      <c r="H22" s="8">
        <v>5</v>
      </c>
      <c r="I22" s="25">
        <f t="shared" si="0"/>
        <v>18</v>
      </c>
      <c r="J22" s="22">
        <f t="shared" si="1"/>
        <v>540</v>
      </c>
    </row>
    <row r="23" spans="1:10" ht="17.25" customHeight="1">
      <c r="A23" s="21">
        <v>13</v>
      </c>
      <c r="B23" s="7" t="s">
        <v>24</v>
      </c>
      <c r="C23" s="8">
        <v>1</v>
      </c>
      <c r="D23" s="8">
        <v>1</v>
      </c>
      <c r="E23" s="34">
        <v>1</v>
      </c>
      <c r="F23" s="8"/>
      <c r="G23" s="8"/>
      <c r="H23" s="8"/>
      <c r="I23" s="25">
        <f t="shared" si="0"/>
        <v>3</v>
      </c>
      <c r="J23" s="22">
        <f t="shared" si="1"/>
        <v>90</v>
      </c>
    </row>
    <row r="24" spans="1:10" ht="14.25" customHeight="1">
      <c r="A24" s="21">
        <v>14</v>
      </c>
      <c r="B24" s="7" t="s">
        <v>25</v>
      </c>
      <c r="C24" s="8">
        <v>3</v>
      </c>
      <c r="D24" s="8">
        <v>3</v>
      </c>
      <c r="E24" s="34">
        <v>3</v>
      </c>
      <c r="F24" s="8">
        <v>3</v>
      </c>
      <c r="G24" s="8">
        <v>3</v>
      </c>
      <c r="H24" s="8">
        <v>3</v>
      </c>
      <c r="I24" s="25">
        <f t="shared" si="0"/>
        <v>15</v>
      </c>
      <c r="J24" s="22">
        <f t="shared" si="1"/>
        <v>450</v>
      </c>
    </row>
    <row r="25" spans="1:10" ht="15" customHeight="1">
      <c r="A25" s="21">
        <v>15</v>
      </c>
      <c r="B25" s="7" t="s">
        <v>26</v>
      </c>
      <c r="C25" s="8">
        <v>1</v>
      </c>
      <c r="D25" s="8"/>
      <c r="E25" s="34"/>
      <c r="F25" s="8"/>
      <c r="G25" s="8"/>
      <c r="H25" s="8"/>
      <c r="I25" s="25">
        <f t="shared" si="0"/>
        <v>1</v>
      </c>
      <c r="J25" s="22">
        <f t="shared" si="1"/>
        <v>30</v>
      </c>
    </row>
    <row r="26" spans="1:10" ht="15" customHeight="1">
      <c r="A26" s="21">
        <v>16</v>
      </c>
      <c r="B26" s="7" t="s">
        <v>27</v>
      </c>
      <c r="C26" s="8">
        <v>1</v>
      </c>
      <c r="D26" s="8">
        <v>1</v>
      </c>
      <c r="E26" s="34">
        <v>1</v>
      </c>
      <c r="F26" s="8">
        <v>1</v>
      </c>
      <c r="G26" s="8">
        <v>1</v>
      </c>
      <c r="H26" s="8">
        <v>1</v>
      </c>
      <c r="I26" s="25">
        <f t="shared" si="0"/>
        <v>5</v>
      </c>
      <c r="J26" s="22">
        <f t="shared" si="1"/>
        <v>150</v>
      </c>
    </row>
    <row r="27" spans="1:10">
      <c r="A27" s="72" t="s">
        <v>28</v>
      </c>
      <c r="B27" s="73"/>
      <c r="C27" s="145">
        <f>SUM(C11:C26)</f>
        <v>22</v>
      </c>
      <c r="D27" s="145">
        <f t="shared" ref="D27:H27" si="2">SUM(D11:D26)</f>
        <v>22</v>
      </c>
      <c r="E27" s="147">
        <f t="shared" si="2"/>
        <v>23</v>
      </c>
      <c r="F27" s="145">
        <f t="shared" si="2"/>
        <v>21</v>
      </c>
      <c r="G27" s="23">
        <f t="shared" si="2"/>
        <v>19</v>
      </c>
      <c r="H27" s="23">
        <f t="shared" si="2"/>
        <v>19</v>
      </c>
      <c r="I27" s="70">
        <f>SUM(I11:I26)</f>
        <v>107</v>
      </c>
      <c r="J27" s="70">
        <f>SUM(J11:J26)</f>
        <v>3210</v>
      </c>
    </row>
    <row r="28" spans="1:10">
      <c r="A28" s="74"/>
      <c r="B28" s="75"/>
      <c r="C28" s="146"/>
      <c r="D28" s="146"/>
      <c r="E28" s="148"/>
      <c r="F28" s="149"/>
      <c r="G28" s="76">
        <f>(G27+H27)/2</f>
        <v>19</v>
      </c>
      <c r="H28" s="76"/>
      <c r="I28" s="70"/>
      <c r="J28" s="70"/>
    </row>
    <row r="29" spans="1:10">
      <c r="A29" s="78" t="s">
        <v>69</v>
      </c>
      <c r="B29" s="79"/>
      <c r="C29" s="79"/>
      <c r="D29" s="79"/>
      <c r="E29" s="79"/>
      <c r="F29" s="79"/>
      <c r="G29" s="79"/>
      <c r="H29" s="79"/>
      <c r="I29" s="79"/>
      <c r="J29" s="79"/>
    </row>
    <row r="30" spans="1:10" ht="15" customHeight="1">
      <c r="A30" s="21">
        <v>1</v>
      </c>
      <c r="B30" s="7" t="s">
        <v>83</v>
      </c>
      <c r="C30" s="10">
        <v>1</v>
      </c>
      <c r="D30" s="8">
        <v>1</v>
      </c>
      <c r="E30" s="34">
        <v>2</v>
      </c>
      <c r="F30" s="8">
        <v>2</v>
      </c>
      <c r="G30" s="8">
        <v>2</v>
      </c>
      <c r="H30" s="8">
        <v>2</v>
      </c>
      <c r="I30" s="25">
        <f t="shared" ref="I30" si="3">SUM(C30:F30)+ SUM(G30:H30)/2</f>
        <v>8</v>
      </c>
      <c r="J30" s="22">
        <f>I30*30</f>
        <v>240</v>
      </c>
    </row>
    <row r="31" spans="1:10">
      <c r="A31" s="123" t="s">
        <v>30</v>
      </c>
      <c r="B31" s="124"/>
      <c r="C31" s="145">
        <f t="shared" ref="C31:J31" si="4">SUM(C30:C30)</f>
        <v>1</v>
      </c>
      <c r="D31" s="145">
        <f t="shared" si="4"/>
        <v>1</v>
      </c>
      <c r="E31" s="147">
        <f t="shared" si="4"/>
        <v>2</v>
      </c>
      <c r="F31" s="145">
        <f t="shared" si="4"/>
        <v>2</v>
      </c>
      <c r="G31" s="23">
        <f t="shared" si="4"/>
        <v>2</v>
      </c>
      <c r="H31" s="23">
        <f t="shared" si="4"/>
        <v>2</v>
      </c>
      <c r="I31" s="70">
        <f t="shared" si="4"/>
        <v>8</v>
      </c>
      <c r="J31" s="70">
        <f t="shared" si="4"/>
        <v>240</v>
      </c>
    </row>
    <row r="32" spans="1:10">
      <c r="A32" s="125"/>
      <c r="B32" s="126"/>
      <c r="C32" s="146"/>
      <c r="D32" s="146"/>
      <c r="E32" s="148"/>
      <c r="F32" s="149"/>
      <c r="G32" s="76">
        <f>(G31+H31)/2</f>
        <v>2</v>
      </c>
      <c r="H32" s="76"/>
      <c r="I32" s="70"/>
      <c r="J32" s="70"/>
    </row>
    <row r="33" spans="1:10" ht="14.4" customHeight="1">
      <c r="A33" s="84" t="s">
        <v>81</v>
      </c>
      <c r="B33" s="85"/>
      <c r="C33" s="85"/>
      <c r="D33" s="85"/>
      <c r="E33" s="85"/>
      <c r="F33" s="85"/>
      <c r="G33" s="85"/>
      <c r="H33" s="85"/>
      <c r="I33" s="85"/>
      <c r="J33" s="85"/>
    </row>
    <row r="34" spans="1:10" ht="14.4" customHeight="1">
      <c r="A34" s="21">
        <v>1</v>
      </c>
      <c r="B34" s="7" t="s">
        <v>84</v>
      </c>
      <c r="C34" s="29">
        <v>2</v>
      </c>
      <c r="D34" s="29"/>
      <c r="E34" s="37"/>
      <c r="F34" s="20"/>
      <c r="G34" s="20"/>
      <c r="H34" s="20"/>
      <c r="I34" s="25">
        <f t="shared" ref="I34:I38" si="5">SUM(C34:F34)+ SUM(G34:H34)/2</f>
        <v>2</v>
      </c>
      <c r="J34" s="22">
        <f t="shared" ref="J34:J38" si="6">I34*30</f>
        <v>60</v>
      </c>
    </row>
    <row r="35" spans="1:10" ht="14.4" customHeight="1">
      <c r="A35" s="21">
        <v>2</v>
      </c>
      <c r="B35" s="7" t="s">
        <v>85</v>
      </c>
      <c r="C35" s="29"/>
      <c r="D35" s="29">
        <v>2</v>
      </c>
      <c r="E35" s="37"/>
      <c r="F35" s="20"/>
      <c r="G35" s="20"/>
      <c r="H35" s="20"/>
      <c r="I35" s="25">
        <f t="shared" si="5"/>
        <v>2</v>
      </c>
      <c r="J35" s="22">
        <f t="shared" si="6"/>
        <v>60</v>
      </c>
    </row>
    <row r="36" spans="1:10" ht="14.4" customHeight="1">
      <c r="A36" s="21">
        <v>3</v>
      </c>
      <c r="B36" s="7" t="s">
        <v>86</v>
      </c>
      <c r="C36" s="29">
        <v>1</v>
      </c>
      <c r="D36" s="29">
        <v>1</v>
      </c>
      <c r="E36" s="37"/>
      <c r="F36" s="20"/>
      <c r="G36" s="20"/>
      <c r="H36" s="20"/>
      <c r="I36" s="25">
        <f t="shared" si="5"/>
        <v>2</v>
      </c>
      <c r="J36" s="22">
        <f t="shared" si="6"/>
        <v>60</v>
      </c>
    </row>
    <row r="37" spans="1:10" ht="14.4" customHeight="1">
      <c r="A37" s="21">
        <v>4</v>
      </c>
      <c r="B37" s="7" t="s">
        <v>87</v>
      </c>
      <c r="C37" s="29">
        <v>3</v>
      </c>
      <c r="D37" s="29"/>
      <c r="E37" s="37"/>
      <c r="F37" s="20"/>
      <c r="G37" s="20"/>
      <c r="H37" s="20"/>
      <c r="I37" s="25">
        <f t="shared" ref="I37" si="7">SUM(C37:F37)+ SUM(G37:H37)/2</f>
        <v>3</v>
      </c>
      <c r="J37" s="22">
        <f t="shared" ref="J37" si="8">I37*30</f>
        <v>90</v>
      </c>
    </row>
    <row r="38" spans="1:10" ht="14.4" customHeight="1">
      <c r="A38" s="21">
        <v>5</v>
      </c>
      <c r="B38" s="7" t="s">
        <v>88</v>
      </c>
      <c r="C38" s="29"/>
      <c r="D38" s="29">
        <v>2</v>
      </c>
      <c r="E38" s="37">
        <v>2</v>
      </c>
      <c r="F38" s="20"/>
      <c r="G38" s="20"/>
      <c r="H38" s="20"/>
      <c r="I38" s="25">
        <f t="shared" si="5"/>
        <v>4</v>
      </c>
      <c r="J38" s="22">
        <f t="shared" si="6"/>
        <v>120</v>
      </c>
    </row>
    <row r="39" spans="1:10" ht="17.399999999999999" customHeight="1">
      <c r="A39" s="21">
        <v>6</v>
      </c>
      <c r="B39" s="7" t="s">
        <v>89</v>
      </c>
      <c r="C39" s="10"/>
      <c r="D39" s="10">
        <v>2</v>
      </c>
      <c r="E39" s="35">
        <v>1</v>
      </c>
      <c r="F39" s="10"/>
      <c r="G39" s="10"/>
      <c r="H39" s="10"/>
      <c r="I39" s="25">
        <f t="shared" ref="I39:I43" si="9">SUM(C39:F39)+ SUM(G39:H39)/2</f>
        <v>3</v>
      </c>
      <c r="J39" s="22">
        <f t="shared" ref="J39:J53" si="10">I39*30</f>
        <v>90</v>
      </c>
    </row>
    <row r="40" spans="1:10" ht="16.2" customHeight="1">
      <c r="A40" s="21">
        <v>7</v>
      </c>
      <c r="B40" s="7" t="s">
        <v>36</v>
      </c>
      <c r="C40" s="10"/>
      <c r="D40" s="10"/>
      <c r="E40" s="35">
        <v>2</v>
      </c>
      <c r="F40" s="10">
        <v>2</v>
      </c>
      <c r="G40" s="10">
        <v>2</v>
      </c>
      <c r="H40" s="10"/>
      <c r="I40" s="25">
        <f t="shared" si="9"/>
        <v>5</v>
      </c>
      <c r="J40" s="22">
        <f t="shared" si="10"/>
        <v>150</v>
      </c>
    </row>
    <row r="41" spans="1:10" ht="15" customHeight="1">
      <c r="A41" s="21">
        <v>8</v>
      </c>
      <c r="B41" s="7" t="s">
        <v>90</v>
      </c>
      <c r="C41" s="10"/>
      <c r="D41" s="10"/>
      <c r="E41" s="35"/>
      <c r="F41" s="10">
        <v>3</v>
      </c>
      <c r="G41" s="10">
        <v>4</v>
      </c>
      <c r="H41" s="10"/>
      <c r="I41" s="25">
        <f t="shared" si="9"/>
        <v>5</v>
      </c>
      <c r="J41" s="22">
        <f t="shared" si="10"/>
        <v>150</v>
      </c>
    </row>
    <row r="42" spans="1:10" ht="16.5" customHeight="1">
      <c r="A42" s="21">
        <v>9</v>
      </c>
      <c r="B42" s="7" t="s">
        <v>64</v>
      </c>
      <c r="C42" s="10"/>
      <c r="D42" s="10">
        <v>1</v>
      </c>
      <c r="E42" s="35">
        <v>1</v>
      </c>
      <c r="F42" s="10"/>
      <c r="G42" s="10"/>
      <c r="H42" s="10"/>
      <c r="I42" s="25">
        <f t="shared" si="9"/>
        <v>2</v>
      </c>
      <c r="J42" s="22">
        <f t="shared" si="10"/>
        <v>60</v>
      </c>
    </row>
    <row r="43" spans="1:10" ht="16.5" customHeight="1">
      <c r="A43" s="170" t="s">
        <v>97</v>
      </c>
      <c r="B43" s="171"/>
      <c r="C43" s="177">
        <f>SUM(C34,C35,C36,C37,C38,C39,C40,C41,C42,)</f>
        <v>6</v>
      </c>
      <c r="D43" s="177">
        <f t="shared" ref="D43:F43" si="11">SUM(D34,D35,D36,D37,D38,D39,D40,D41,D42,)</f>
        <v>8</v>
      </c>
      <c r="E43" s="179">
        <f t="shared" si="11"/>
        <v>6</v>
      </c>
      <c r="F43" s="177">
        <f t="shared" si="11"/>
        <v>5</v>
      </c>
      <c r="G43" s="23">
        <f>SUM(G34,G35,G36,G37,G38,G39,G40,G41,G42,)</f>
        <v>6</v>
      </c>
      <c r="H43" s="23"/>
      <c r="I43" s="162">
        <f t="shared" si="9"/>
        <v>28</v>
      </c>
      <c r="J43" s="162">
        <f t="shared" si="10"/>
        <v>840</v>
      </c>
    </row>
    <row r="44" spans="1:10" ht="13.2" customHeight="1">
      <c r="A44" s="172"/>
      <c r="B44" s="173"/>
      <c r="C44" s="146"/>
      <c r="D44" s="146"/>
      <c r="E44" s="148"/>
      <c r="F44" s="146"/>
      <c r="G44" s="76">
        <f>(G43+H43)/2</f>
        <v>3</v>
      </c>
      <c r="H44" s="76"/>
      <c r="I44" s="163"/>
      <c r="J44" s="163"/>
    </row>
    <row r="45" spans="1:10" ht="16.5" customHeight="1">
      <c r="A45" s="154" t="s">
        <v>98</v>
      </c>
      <c r="B45" s="155"/>
      <c r="C45" s="156"/>
      <c r="D45" s="156"/>
      <c r="E45" s="156"/>
      <c r="F45" s="156"/>
      <c r="G45" s="156"/>
      <c r="H45" s="156"/>
      <c r="I45" s="156"/>
      <c r="J45" s="157"/>
    </row>
    <row r="46" spans="1:10" ht="17.399999999999999" customHeight="1">
      <c r="A46" s="21">
        <v>1</v>
      </c>
      <c r="B46" s="7" t="s">
        <v>91</v>
      </c>
      <c r="C46" s="8">
        <v>5</v>
      </c>
      <c r="D46" s="10"/>
      <c r="E46" s="35"/>
      <c r="F46" s="10"/>
      <c r="G46" s="10"/>
      <c r="H46" s="10"/>
      <c r="I46" s="25">
        <f t="shared" ref="I46:I51" si="12">SUM(C46:F46)+ SUM(G46:H46)/2</f>
        <v>5</v>
      </c>
      <c r="J46" s="22">
        <f t="shared" si="10"/>
        <v>150</v>
      </c>
    </row>
    <row r="47" spans="1:10" ht="31.95" customHeight="1">
      <c r="A47" s="21">
        <v>2</v>
      </c>
      <c r="B47" s="7" t="s">
        <v>92</v>
      </c>
      <c r="C47" s="10"/>
      <c r="D47" s="10">
        <v>3</v>
      </c>
      <c r="E47" s="35">
        <v>3</v>
      </c>
      <c r="F47" s="10"/>
      <c r="G47" s="10"/>
      <c r="H47" s="10"/>
      <c r="I47" s="25">
        <f t="shared" si="12"/>
        <v>6</v>
      </c>
      <c r="J47" s="22">
        <f t="shared" si="10"/>
        <v>180</v>
      </c>
    </row>
    <row r="48" spans="1:10" ht="16.2" customHeight="1">
      <c r="A48" s="21">
        <v>3</v>
      </c>
      <c r="B48" s="7" t="s">
        <v>93</v>
      </c>
      <c r="C48" s="10"/>
      <c r="D48" s="10">
        <v>2</v>
      </c>
      <c r="E48" s="35">
        <v>3</v>
      </c>
      <c r="F48" s="10"/>
      <c r="G48" s="10"/>
      <c r="H48" s="10"/>
      <c r="I48" s="25">
        <f t="shared" si="12"/>
        <v>5</v>
      </c>
      <c r="J48" s="22">
        <f t="shared" si="10"/>
        <v>150</v>
      </c>
    </row>
    <row r="49" spans="1:10" ht="14.25" customHeight="1">
      <c r="A49" s="21">
        <v>4</v>
      </c>
      <c r="B49" s="7" t="s">
        <v>94</v>
      </c>
      <c r="C49" s="10"/>
      <c r="D49" s="10"/>
      <c r="E49" s="35"/>
      <c r="F49" s="10">
        <v>4</v>
      </c>
      <c r="G49" s="10">
        <v>4</v>
      </c>
      <c r="H49" s="10"/>
      <c r="I49" s="25">
        <f t="shared" si="12"/>
        <v>6</v>
      </c>
      <c r="J49" s="22">
        <f t="shared" si="10"/>
        <v>180</v>
      </c>
    </row>
    <row r="50" spans="1:10" ht="14.25" customHeight="1">
      <c r="A50" s="21">
        <v>5</v>
      </c>
      <c r="B50" s="7" t="s">
        <v>95</v>
      </c>
      <c r="C50" s="10"/>
      <c r="D50" s="10"/>
      <c r="E50" s="35"/>
      <c r="F50" s="10">
        <v>4</v>
      </c>
      <c r="G50" s="10">
        <v>4</v>
      </c>
      <c r="H50" s="10"/>
      <c r="I50" s="25">
        <f t="shared" si="12"/>
        <v>6</v>
      </c>
      <c r="J50" s="22">
        <f t="shared" si="10"/>
        <v>180</v>
      </c>
    </row>
    <row r="51" spans="1:10" ht="14.25" customHeight="1">
      <c r="A51" s="170" t="s">
        <v>97</v>
      </c>
      <c r="B51" s="174"/>
      <c r="C51" s="177">
        <f>SUM(C46,C47,C48,C49,C50,)</f>
        <v>5</v>
      </c>
      <c r="D51" s="177">
        <f t="shared" ref="D51:F51" si="13">SUM(D46,D47,D48,D49,D50,)</f>
        <v>5</v>
      </c>
      <c r="E51" s="179">
        <f t="shared" si="13"/>
        <v>6</v>
      </c>
      <c r="F51" s="177">
        <f t="shared" si="13"/>
        <v>8</v>
      </c>
      <c r="G51" s="15">
        <f t="shared" ref="G51:H51" si="14">SUM(G46,G47,G49,G50,)</f>
        <v>8</v>
      </c>
      <c r="H51" s="15">
        <f t="shared" si="14"/>
        <v>0</v>
      </c>
      <c r="I51" s="162">
        <f t="shared" si="12"/>
        <v>28</v>
      </c>
      <c r="J51" s="162">
        <f t="shared" si="10"/>
        <v>840</v>
      </c>
    </row>
    <row r="52" spans="1:10" ht="14.25" customHeight="1">
      <c r="A52" s="175"/>
      <c r="B52" s="176"/>
      <c r="C52" s="178"/>
      <c r="D52" s="178"/>
      <c r="E52" s="180"/>
      <c r="F52" s="178"/>
      <c r="G52" s="76">
        <f>(G51+H51)/2</f>
        <v>4</v>
      </c>
      <c r="H52" s="76"/>
      <c r="I52" s="163"/>
      <c r="J52" s="163"/>
    </row>
    <row r="53" spans="1:10">
      <c r="A53" s="150" t="s">
        <v>38</v>
      </c>
      <c r="B53" s="151"/>
      <c r="C53" s="145">
        <f t="shared" ref="C53:I53" si="15">SUM(C43,C51,)</f>
        <v>11</v>
      </c>
      <c r="D53" s="145">
        <f t="shared" si="15"/>
        <v>13</v>
      </c>
      <c r="E53" s="147">
        <f t="shared" si="15"/>
        <v>12</v>
      </c>
      <c r="F53" s="145">
        <f t="shared" si="15"/>
        <v>13</v>
      </c>
      <c r="G53" s="23">
        <f t="shared" si="15"/>
        <v>14</v>
      </c>
      <c r="H53" s="23">
        <f t="shared" si="15"/>
        <v>0</v>
      </c>
      <c r="I53" s="70">
        <f t="shared" si="15"/>
        <v>56</v>
      </c>
      <c r="J53" s="70">
        <f t="shared" si="10"/>
        <v>1680</v>
      </c>
    </row>
    <row r="54" spans="1:10">
      <c r="A54" s="152"/>
      <c r="B54" s="153"/>
      <c r="C54" s="146"/>
      <c r="D54" s="146"/>
      <c r="E54" s="148"/>
      <c r="F54" s="146"/>
      <c r="G54" s="88">
        <f>(G53+H53)/2</f>
        <v>7</v>
      </c>
      <c r="H54" s="89"/>
      <c r="I54" s="70"/>
      <c r="J54" s="70"/>
    </row>
    <row r="55" spans="1:10">
      <c r="A55" s="98" t="s">
        <v>39</v>
      </c>
      <c r="B55" s="99"/>
      <c r="C55" s="145">
        <f t="shared" ref="C55:I55" si="16">SUM(C27,C31,C53,)</f>
        <v>34</v>
      </c>
      <c r="D55" s="145">
        <f t="shared" si="16"/>
        <v>36</v>
      </c>
      <c r="E55" s="147">
        <f t="shared" si="16"/>
        <v>37</v>
      </c>
      <c r="F55" s="145">
        <f t="shared" si="16"/>
        <v>36</v>
      </c>
      <c r="G55" s="23">
        <f t="shared" si="16"/>
        <v>35</v>
      </c>
      <c r="H55" s="23">
        <f t="shared" si="16"/>
        <v>21</v>
      </c>
      <c r="I55" s="145">
        <f t="shared" si="16"/>
        <v>171</v>
      </c>
      <c r="J55" s="70">
        <f>I55*30</f>
        <v>5130</v>
      </c>
    </row>
    <row r="56" spans="1:10">
      <c r="A56" s="100"/>
      <c r="B56" s="101"/>
      <c r="C56" s="146"/>
      <c r="D56" s="146"/>
      <c r="E56" s="148"/>
      <c r="F56" s="146"/>
      <c r="G56" s="88">
        <f>(G55+H55)/2</f>
        <v>28</v>
      </c>
      <c r="H56" s="89"/>
      <c r="I56" s="146"/>
      <c r="J56" s="70"/>
    </row>
    <row r="57" spans="1:10" ht="17.25" customHeight="1">
      <c r="A57" s="21">
        <v>1</v>
      </c>
      <c r="B57" s="7" t="s">
        <v>49</v>
      </c>
      <c r="C57" s="16" t="s">
        <v>96</v>
      </c>
      <c r="D57" s="16" t="s">
        <v>96</v>
      </c>
      <c r="E57" s="38" t="s">
        <v>96</v>
      </c>
      <c r="F57" s="16"/>
      <c r="G57" s="138"/>
      <c r="H57" s="139"/>
      <c r="I57" s="25"/>
      <c r="J57" s="22">
        <v>42</v>
      </c>
    </row>
    <row r="58" spans="1:10" ht="13.5" customHeight="1">
      <c r="A58" s="21">
        <v>2</v>
      </c>
      <c r="B58" s="7" t="s">
        <v>48</v>
      </c>
      <c r="C58" s="10">
        <v>2</v>
      </c>
      <c r="D58" s="8">
        <v>2</v>
      </c>
      <c r="E58" s="34">
        <v>2</v>
      </c>
      <c r="F58" s="8">
        <v>2</v>
      </c>
      <c r="G58" s="8">
        <v>2</v>
      </c>
      <c r="H58" s="8">
        <v>2</v>
      </c>
      <c r="I58" s="25">
        <f t="shared" ref="I58" si="17">SUM(C58:F58)+ SUM(G58:H58)/2</f>
        <v>10</v>
      </c>
      <c r="J58" s="22">
        <f>I58*30</f>
        <v>300</v>
      </c>
    </row>
    <row r="59" spans="1:10" ht="13.5" customHeight="1">
      <c r="A59" s="21">
        <v>3</v>
      </c>
      <c r="B59" s="17" t="s">
        <v>71</v>
      </c>
      <c r="C59" s="30"/>
      <c r="D59" s="18" t="s">
        <v>72</v>
      </c>
      <c r="E59" s="39" t="s">
        <v>72</v>
      </c>
      <c r="F59" s="18"/>
      <c r="G59" s="138"/>
      <c r="H59" s="169"/>
      <c r="I59" s="22"/>
      <c r="J59" s="24">
        <v>10</v>
      </c>
    </row>
    <row r="60" spans="1:10">
      <c r="A60" s="123" t="s">
        <v>40</v>
      </c>
      <c r="B60" s="124"/>
      <c r="C60" s="158">
        <f>C55+C58</f>
        <v>36</v>
      </c>
      <c r="D60" s="158">
        <f t="shared" ref="D60:E60" si="18">D55+D58</f>
        <v>38</v>
      </c>
      <c r="E60" s="159">
        <f t="shared" si="18"/>
        <v>39</v>
      </c>
      <c r="F60" s="158">
        <f t="shared" ref="F60" si="19">F55+F58</f>
        <v>38</v>
      </c>
      <c r="G60" s="19">
        <f>G55+G58</f>
        <v>37</v>
      </c>
      <c r="H60" s="19">
        <f>H55+H58</f>
        <v>23</v>
      </c>
      <c r="I60" s="127">
        <f>I55+I58</f>
        <v>181</v>
      </c>
      <c r="J60" s="114">
        <f>J55+J57+J58+J59</f>
        <v>5482</v>
      </c>
    </row>
    <row r="61" spans="1:10">
      <c r="A61" s="125"/>
      <c r="B61" s="126"/>
      <c r="C61" s="146"/>
      <c r="D61" s="146"/>
      <c r="E61" s="148"/>
      <c r="F61" s="146"/>
      <c r="G61" s="115">
        <f>(G60+H60)/2</f>
        <v>30</v>
      </c>
      <c r="H61" s="116"/>
      <c r="I61" s="127"/>
      <c r="J61" s="114"/>
    </row>
    <row r="62" spans="1:10" ht="34.200000000000003" customHeight="1">
      <c r="A62" s="164" t="s">
        <v>102</v>
      </c>
      <c r="B62" s="165"/>
      <c r="C62" s="165"/>
      <c r="D62" s="165"/>
      <c r="E62" s="165"/>
      <c r="F62" s="165"/>
      <c r="G62" s="165"/>
      <c r="H62" s="165"/>
      <c r="I62" s="165"/>
      <c r="J62" s="166"/>
    </row>
    <row r="63" spans="1:10" ht="25.95" customHeight="1">
      <c r="A63" s="167" t="s">
        <v>78</v>
      </c>
      <c r="B63" s="168"/>
      <c r="C63" s="168"/>
      <c r="D63" s="168"/>
      <c r="E63" s="168"/>
      <c r="F63" s="168"/>
      <c r="G63" s="168"/>
      <c r="H63" s="168"/>
      <c r="I63" s="168"/>
      <c r="J63" s="168"/>
    </row>
    <row r="64" spans="1:10">
      <c r="A64" s="11"/>
      <c r="B64" s="120" t="s">
        <v>103</v>
      </c>
      <c r="C64" s="120"/>
      <c r="D64" s="120"/>
      <c r="E64" s="120"/>
      <c r="F64" s="70" t="s">
        <v>41</v>
      </c>
      <c r="G64" s="70"/>
      <c r="H64" s="70"/>
      <c r="I64" s="70" t="s">
        <v>42</v>
      </c>
      <c r="J64" s="70"/>
    </row>
    <row r="65" spans="1:10">
      <c r="A65" s="11"/>
      <c r="B65" s="106" t="s">
        <v>43</v>
      </c>
      <c r="C65" s="106"/>
      <c r="D65" s="106"/>
      <c r="E65" s="106"/>
      <c r="F65" s="107">
        <v>4</v>
      </c>
      <c r="G65" s="108"/>
      <c r="H65" s="109"/>
      <c r="I65" s="160">
        <v>140</v>
      </c>
      <c r="J65" s="161"/>
    </row>
    <row r="66" spans="1:10">
      <c r="A66" s="11"/>
      <c r="B66" s="106" t="s">
        <v>79</v>
      </c>
      <c r="C66" s="106"/>
      <c r="D66" s="106"/>
      <c r="E66" s="106"/>
      <c r="F66" s="111">
        <v>4</v>
      </c>
      <c r="G66" s="111"/>
      <c r="H66" s="111"/>
      <c r="I66" s="111">
        <v>140</v>
      </c>
      <c r="J66" s="111"/>
    </row>
    <row r="67" spans="1:10">
      <c r="A67" s="11"/>
      <c r="B67" s="113" t="s">
        <v>44</v>
      </c>
      <c r="C67" s="113"/>
      <c r="D67" s="113"/>
      <c r="E67" s="113"/>
      <c r="F67" s="70">
        <f>SUM(F65:F66)</f>
        <v>8</v>
      </c>
      <c r="G67" s="70"/>
      <c r="H67" s="70"/>
      <c r="I67" s="70">
        <f>SUM(I65:I66)</f>
        <v>280</v>
      </c>
      <c r="J67" s="70"/>
    </row>
    <row r="68" spans="1:10">
      <c r="A68" s="110" t="s">
        <v>116</v>
      </c>
      <c r="B68" s="110"/>
      <c r="C68" s="110"/>
      <c r="D68" s="110"/>
      <c r="E68" s="110"/>
      <c r="F68" s="110"/>
      <c r="G68" s="110"/>
      <c r="H68" s="110"/>
      <c r="I68" s="110"/>
      <c r="J68" s="110"/>
    </row>
    <row r="69" spans="1:10">
      <c r="A69" s="110" t="s">
        <v>80</v>
      </c>
      <c r="B69" s="110"/>
      <c r="C69" s="110"/>
      <c r="D69" s="110"/>
      <c r="E69" s="110"/>
      <c r="F69" s="110"/>
      <c r="G69" s="110"/>
      <c r="H69" s="110"/>
      <c r="I69" s="110"/>
      <c r="J69" s="110"/>
    </row>
    <row r="70" spans="1:10">
      <c r="A70" s="57"/>
      <c r="B70" s="57"/>
      <c r="C70" s="57"/>
      <c r="D70" s="57"/>
      <c r="E70" s="57"/>
      <c r="F70" s="57"/>
      <c r="G70" s="57"/>
      <c r="H70" s="57"/>
      <c r="I70" s="57"/>
      <c r="J70" s="57"/>
    </row>
    <row r="71" spans="1:10">
      <c r="B71" s="58" t="s">
        <v>106</v>
      </c>
      <c r="C71" s="58"/>
      <c r="D71" s="58"/>
      <c r="E71" s="58"/>
      <c r="F71" s="58"/>
      <c r="G71" s="58"/>
      <c r="H71" s="58"/>
      <c r="I71" s="58"/>
      <c r="J71" s="58"/>
    </row>
  </sheetData>
  <mergeCells count="94">
    <mergeCell ref="G57:H57"/>
    <mergeCell ref="A43:B44"/>
    <mergeCell ref="I51:I52"/>
    <mergeCell ref="J51:J52"/>
    <mergeCell ref="J43:J44"/>
    <mergeCell ref="G52:H52"/>
    <mergeCell ref="A51:B52"/>
    <mergeCell ref="C51:C52"/>
    <mergeCell ref="D51:D52"/>
    <mergeCell ref="E51:E52"/>
    <mergeCell ref="F51:F52"/>
    <mergeCell ref="C43:C44"/>
    <mergeCell ref="D43:D44"/>
    <mergeCell ref="E43:E44"/>
    <mergeCell ref="F43:F44"/>
    <mergeCell ref="G44:H44"/>
    <mergeCell ref="I43:I44"/>
    <mergeCell ref="B67:E67"/>
    <mergeCell ref="F67:H67"/>
    <mergeCell ref="I67:J67"/>
    <mergeCell ref="A68:J68"/>
    <mergeCell ref="G61:H61"/>
    <mergeCell ref="A62:J62"/>
    <mergeCell ref="A63:J63"/>
    <mergeCell ref="B64:E64"/>
    <mergeCell ref="F64:H64"/>
    <mergeCell ref="I64:J64"/>
    <mergeCell ref="J55:J56"/>
    <mergeCell ref="G56:H56"/>
    <mergeCell ref="G59:H59"/>
    <mergeCell ref="A60:B61"/>
    <mergeCell ref="C60:C61"/>
    <mergeCell ref="A69:J69"/>
    <mergeCell ref="B65:E65"/>
    <mergeCell ref="F65:H65"/>
    <mergeCell ref="I65:J65"/>
    <mergeCell ref="B66:E66"/>
    <mergeCell ref="F66:H66"/>
    <mergeCell ref="I66:J66"/>
    <mergeCell ref="D60:D61"/>
    <mergeCell ref="E60:E61"/>
    <mergeCell ref="F60:F61"/>
    <mergeCell ref="I60:I61"/>
    <mergeCell ref="J60:J61"/>
    <mergeCell ref="I55:I56"/>
    <mergeCell ref="A33:J33"/>
    <mergeCell ref="A53:B54"/>
    <mergeCell ref="C53:C54"/>
    <mergeCell ref="D53:D54"/>
    <mergeCell ref="E53:E54"/>
    <mergeCell ref="F53:F54"/>
    <mergeCell ref="I53:I54"/>
    <mergeCell ref="J53:J54"/>
    <mergeCell ref="G54:H54"/>
    <mergeCell ref="A45:J45"/>
    <mergeCell ref="A55:B56"/>
    <mergeCell ref="C55:C56"/>
    <mergeCell ref="D55:D56"/>
    <mergeCell ref="E55:E56"/>
    <mergeCell ref="F55:F56"/>
    <mergeCell ref="A29:J29"/>
    <mergeCell ref="A31:B32"/>
    <mergeCell ref="C31:C32"/>
    <mergeCell ref="D31:D32"/>
    <mergeCell ref="E31:E32"/>
    <mergeCell ref="F31:F32"/>
    <mergeCell ref="I31:I32"/>
    <mergeCell ref="J31:J32"/>
    <mergeCell ref="G32:H32"/>
    <mergeCell ref="A10:J10"/>
    <mergeCell ref="A27:B28"/>
    <mergeCell ref="C27:C28"/>
    <mergeCell ref="D27:D28"/>
    <mergeCell ref="E27:E28"/>
    <mergeCell ref="F27:F28"/>
    <mergeCell ref="I27:I28"/>
    <mergeCell ref="J27:J28"/>
    <mergeCell ref="G28:H28"/>
    <mergeCell ref="B71:J71"/>
    <mergeCell ref="A6:J6"/>
    <mergeCell ref="A1:J1"/>
    <mergeCell ref="A2:J2"/>
    <mergeCell ref="A3:J3"/>
    <mergeCell ref="A4:J4"/>
    <mergeCell ref="A5:J5"/>
    <mergeCell ref="A7:A9"/>
    <mergeCell ref="B7:B9"/>
    <mergeCell ref="C7:H7"/>
    <mergeCell ref="I7:J8"/>
    <mergeCell ref="C8:C9"/>
    <mergeCell ref="D8:D9"/>
    <mergeCell ref="E8:E9"/>
    <mergeCell ref="F8:F9"/>
    <mergeCell ref="G8:H8"/>
  </mergeCells>
  <printOptions horizontalCentered="1"/>
  <pageMargins left="0.31496062992125984" right="0.31496062992125984" top="0.19685039370078741" bottom="0.35433070866141736" header="0" footer="0"/>
  <pageSetup paperSize="9" scale="69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2"/>
  <sheetViews>
    <sheetView topLeftCell="A51" zoomScaleNormal="100" workbookViewId="0">
      <selection activeCell="H78" sqref="H78"/>
    </sheetView>
  </sheetViews>
  <sheetFormatPr defaultRowHeight="14.4"/>
  <cols>
    <col min="1" max="1" width="4.5546875" customWidth="1"/>
    <col min="2" max="2" width="64.44140625" customWidth="1"/>
    <col min="3" max="3" width="9.109375" customWidth="1"/>
    <col min="4" max="4" width="8.5546875" customWidth="1"/>
    <col min="5" max="5" width="8.6640625" customWidth="1"/>
    <col min="6" max="6" width="8.33203125" customWidth="1"/>
    <col min="7" max="7" width="8.109375" customWidth="1"/>
    <col min="8" max="8" width="8" customWidth="1"/>
    <col min="9" max="9" width="11.88671875" customWidth="1"/>
    <col min="10" max="10" width="8.6640625" customWidth="1"/>
  </cols>
  <sheetData>
    <row r="1" spans="1:10" ht="17.399999999999999">
      <c r="A1" s="61" t="s">
        <v>109</v>
      </c>
      <c r="B1" s="61"/>
      <c r="C1" s="61"/>
      <c r="D1" s="61"/>
      <c r="E1" s="61"/>
      <c r="F1" s="61"/>
      <c r="G1" s="61"/>
      <c r="H1" s="61"/>
      <c r="I1" s="61"/>
      <c r="J1" s="61"/>
    </row>
    <row r="2" spans="1:10">
      <c r="A2" s="62" t="s">
        <v>82</v>
      </c>
      <c r="B2" s="62"/>
      <c r="C2" s="62"/>
      <c r="D2" s="62"/>
      <c r="E2" s="62"/>
      <c r="F2" s="62"/>
      <c r="G2" s="62"/>
      <c r="H2" s="62"/>
      <c r="I2" s="62"/>
      <c r="J2" s="62"/>
    </row>
    <row r="3" spans="1:10">
      <c r="A3" s="62" t="s">
        <v>101</v>
      </c>
      <c r="B3" s="62"/>
      <c r="C3" s="62"/>
      <c r="D3" s="62"/>
      <c r="E3" s="62"/>
      <c r="F3" s="62"/>
      <c r="G3" s="62"/>
      <c r="H3" s="62"/>
      <c r="I3" s="62"/>
      <c r="J3" s="62"/>
    </row>
    <row r="4" spans="1:10">
      <c r="A4" s="62" t="s">
        <v>75</v>
      </c>
      <c r="B4" s="62"/>
      <c r="C4" s="62"/>
      <c r="D4" s="62"/>
      <c r="E4" s="62"/>
      <c r="F4" s="62"/>
      <c r="G4" s="62"/>
      <c r="H4" s="62"/>
      <c r="I4" s="62"/>
      <c r="J4" s="62"/>
    </row>
    <row r="5" spans="1:10">
      <c r="A5" s="63" t="s">
        <v>62</v>
      </c>
      <c r="B5" s="63"/>
      <c r="C5" s="63"/>
      <c r="D5" s="63"/>
      <c r="E5" s="63"/>
      <c r="F5" s="63"/>
      <c r="G5" s="63"/>
      <c r="H5" s="63"/>
      <c r="I5" s="63"/>
      <c r="J5" s="63"/>
    </row>
    <row r="6" spans="1:10">
      <c r="A6" s="60" t="s">
        <v>68</v>
      </c>
      <c r="B6" s="60"/>
      <c r="C6" s="60"/>
      <c r="D6" s="60"/>
      <c r="E6" s="60"/>
      <c r="F6" s="60"/>
      <c r="G6" s="60"/>
      <c r="H6" s="60"/>
      <c r="I6" s="60"/>
      <c r="J6" s="60"/>
    </row>
    <row r="7" spans="1:10">
      <c r="A7" s="64" t="s">
        <v>3</v>
      </c>
      <c r="B7" s="64" t="s">
        <v>4</v>
      </c>
      <c r="C7" s="66" t="s">
        <v>5</v>
      </c>
      <c r="D7" s="66"/>
      <c r="E7" s="66"/>
      <c r="F7" s="66"/>
      <c r="G7" s="66"/>
      <c r="H7" s="66"/>
      <c r="I7" s="67" t="s">
        <v>76</v>
      </c>
      <c r="J7" s="67"/>
    </row>
    <row r="8" spans="1:10" ht="13.5" customHeight="1">
      <c r="A8" s="64"/>
      <c r="B8" s="64"/>
      <c r="C8" s="140" t="s">
        <v>7</v>
      </c>
      <c r="D8" s="142" t="s">
        <v>8</v>
      </c>
      <c r="E8" s="140" t="s">
        <v>9</v>
      </c>
      <c r="F8" s="140" t="s">
        <v>10</v>
      </c>
      <c r="G8" s="68" t="s">
        <v>73</v>
      </c>
      <c r="H8" s="68"/>
      <c r="I8" s="67"/>
      <c r="J8" s="67"/>
    </row>
    <row r="9" spans="1:10" ht="39" customHeight="1">
      <c r="A9" s="65"/>
      <c r="B9" s="65"/>
      <c r="C9" s="141"/>
      <c r="D9" s="143"/>
      <c r="E9" s="144"/>
      <c r="F9" s="144"/>
      <c r="G9" s="26" t="s">
        <v>11</v>
      </c>
      <c r="H9" s="26" t="s">
        <v>12</v>
      </c>
      <c r="I9" s="1" t="s">
        <v>55</v>
      </c>
      <c r="J9" s="1" t="s">
        <v>13</v>
      </c>
    </row>
    <row r="10" spans="1:10">
      <c r="A10" s="78" t="s">
        <v>14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.75" customHeight="1">
      <c r="A11" s="2">
        <v>1</v>
      </c>
      <c r="B11" s="3" t="s">
        <v>15</v>
      </c>
      <c r="C11" s="4">
        <v>3</v>
      </c>
      <c r="D11" s="33">
        <v>3</v>
      </c>
      <c r="E11" s="4">
        <v>3</v>
      </c>
      <c r="F11" s="4">
        <v>3</v>
      </c>
      <c r="G11" s="4">
        <v>4</v>
      </c>
      <c r="H11" s="4">
        <v>4</v>
      </c>
      <c r="I11" s="25">
        <f>SUM(C11:F11)+ SUM(G11:H11)/2</f>
        <v>16</v>
      </c>
      <c r="J11" s="22">
        <f>I11*30</f>
        <v>480</v>
      </c>
    </row>
    <row r="12" spans="1:10" ht="16.5" customHeight="1">
      <c r="A12" s="21">
        <v>2</v>
      </c>
      <c r="B12" s="7" t="s">
        <v>53</v>
      </c>
      <c r="C12" s="8">
        <v>2</v>
      </c>
      <c r="D12" s="34">
        <v>2</v>
      </c>
      <c r="E12" s="8">
        <v>2</v>
      </c>
      <c r="F12" s="8">
        <v>3</v>
      </c>
      <c r="G12" s="8">
        <v>3</v>
      </c>
      <c r="H12" s="8">
        <v>3</v>
      </c>
      <c r="I12" s="25">
        <f t="shared" ref="I12:I26" si="0">SUM(C12:F12)+ SUM(G12:H12)/2</f>
        <v>12</v>
      </c>
      <c r="J12" s="22">
        <f t="shared" ref="J12:J26" si="1">I12*30</f>
        <v>360</v>
      </c>
    </row>
    <row r="13" spans="1:10" ht="15.6" customHeight="1">
      <c r="A13" s="21">
        <v>3</v>
      </c>
      <c r="B13" s="7" t="s">
        <v>61</v>
      </c>
      <c r="C13" s="8">
        <v>2</v>
      </c>
      <c r="D13" s="34">
        <v>2</v>
      </c>
      <c r="E13" s="8">
        <v>2</v>
      </c>
      <c r="F13" s="8">
        <v>1</v>
      </c>
      <c r="G13" s="8">
        <v>1</v>
      </c>
      <c r="H13" s="8">
        <v>1</v>
      </c>
      <c r="I13" s="25">
        <f t="shared" si="0"/>
        <v>8</v>
      </c>
      <c r="J13" s="22">
        <f t="shared" si="1"/>
        <v>240</v>
      </c>
    </row>
    <row r="14" spans="1:10" ht="18" customHeight="1">
      <c r="A14" s="21">
        <v>4</v>
      </c>
      <c r="B14" s="7" t="s">
        <v>70</v>
      </c>
      <c r="C14" s="8">
        <v>1</v>
      </c>
      <c r="D14" s="34"/>
      <c r="E14" s="8"/>
      <c r="F14" s="8"/>
      <c r="G14" s="8"/>
      <c r="H14" s="8"/>
      <c r="I14" s="25">
        <f t="shared" si="0"/>
        <v>1</v>
      </c>
      <c r="J14" s="22">
        <f t="shared" si="1"/>
        <v>30</v>
      </c>
    </row>
    <row r="15" spans="1:10">
      <c r="A15" s="21">
        <v>5</v>
      </c>
      <c r="B15" s="7" t="s">
        <v>17</v>
      </c>
      <c r="C15" s="8">
        <v>2</v>
      </c>
      <c r="D15" s="34">
        <v>2</v>
      </c>
      <c r="E15" s="8">
        <v>2</v>
      </c>
      <c r="F15" s="8">
        <v>1</v>
      </c>
      <c r="G15" s="8">
        <v>1</v>
      </c>
      <c r="H15" s="8">
        <v>1</v>
      </c>
      <c r="I15" s="25">
        <f t="shared" si="0"/>
        <v>8</v>
      </c>
      <c r="J15" s="22">
        <f t="shared" si="1"/>
        <v>240</v>
      </c>
    </row>
    <row r="16" spans="1:10" ht="14.4" customHeight="1">
      <c r="A16" s="21">
        <v>6</v>
      </c>
      <c r="B16" s="7" t="s">
        <v>18</v>
      </c>
      <c r="C16" s="8"/>
      <c r="D16" s="34"/>
      <c r="E16" s="8"/>
      <c r="F16" s="8">
        <v>1</v>
      </c>
      <c r="G16" s="8">
        <v>1</v>
      </c>
      <c r="H16" s="8">
        <v>1</v>
      </c>
      <c r="I16" s="25">
        <f t="shared" si="0"/>
        <v>2</v>
      </c>
      <c r="J16" s="22">
        <f t="shared" si="1"/>
        <v>60</v>
      </c>
    </row>
    <row r="17" spans="1:10" ht="15" customHeight="1">
      <c r="A17" s="21">
        <v>7</v>
      </c>
      <c r="B17" s="7" t="s">
        <v>19</v>
      </c>
      <c r="C17" s="8"/>
      <c r="D17" s="34">
        <v>1</v>
      </c>
      <c r="E17" s="8">
        <v>1</v>
      </c>
      <c r="F17" s="8"/>
      <c r="G17" s="8"/>
      <c r="H17" s="8"/>
      <c r="I17" s="25">
        <f t="shared" si="0"/>
        <v>2</v>
      </c>
      <c r="J17" s="22">
        <f t="shared" si="1"/>
        <v>60</v>
      </c>
    </row>
    <row r="18" spans="1:10" ht="14.25" customHeight="1">
      <c r="A18" s="21">
        <v>8</v>
      </c>
      <c r="B18" s="7" t="s">
        <v>20</v>
      </c>
      <c r="C18" s="8">
        <v>1</v>
      </c>
      <c r="D18" s="34">
        <v>1</v>
      </c>
      <c r="E18" s="8">
        <v>1</v>
      </c>
      <c r="F18" s="8">
        <v>1</v>
      </c>
      <c r="G18" s="8"/>
      <c r="H18" s="8"/>
      <c r="I18" s="25">
        <f t="shared" si="0"/>
        <v>4</v>
      </c>
      <c r="J18" s="22">
        <f t="shared" si="1"/>
        <v>120</v>
      </c>
    </row>
    <row r="19" spans="1:10" ht="13.5" customHeight="1">
      <c r="A19" s="21">
        <v>9</v>
      </c>
      <c r="B19" s="7" t="s">
        <v>21</v>
      </c>
      <c r="C19" s="8">
        <v>1</v>
      </c>
      <c r="D19" s="34">
        <v>1</v>
      </c>
      <c r="E19" s="8">
        <v>1</v>
      </c>
      <c r="F19" s="8">
        <v>1</v>
      </c>
      <c r="G19" s="8"/>
      <c r="H19" s="8"/>
      <c r="I19" s="25">
        <f t="shared" si="0"/>
        <v>4</v>
      </c>
      <c r="J19" s="22">
        <f t="shared" si="1"/>
        <v>120</v>
      </c>
    </row>
    <row r="20" spans="1:10">
      <c r="A20" s="21">
        <v>10</v>
      </c>
      <c r="B20" s="7" t="s">
        <v>22</v>
      </c>
      <c r="C20" s="8">
        <v>1</v>
      </c>
      <c r="D20" s="34">
        <v>1</v>
      </c>
      <c r="E20" s="8">
        <v>1</v>
      </c>
      <c r="F20" s="8">
        <v>1</v>
      </c>
      <c r="G20" s="8"/>
      <c r="H20" s="8"/>
      <c r="I20" s="25">
        <f t="shared" si="0"/>
        <v>4</v>
      </c>
      <c r="J20" s="22">
        <f t="shared" si="1"/>
        <v>120</v>
      </c>
    </row>
    <row r="21" spans="1:10">
      <c r="A21" s="21">
        <v>11</v>
      </c>
      <c r="B21" s="7" t="s">
        <v>23</v>
      </c>
      <c r="C21" s="8">
        <v>1</v>
      </c>
      <c r="D21" s="34">
        <v>1</v>
      </c>
      <c r="E21" s="8">
        <v>1</v>
      </c>
      <c r="F21" s="8">
        <v>1</v>
      </c>
      <c r="G21" s="8"/>
      <c r="H21" s="8"/>
      <c r="I21" s="25">
        <f t="shared" si="0"/>
        <v>4</v>
      </c>
      <c r="J21" s="22">
        <f t="shared" si="1"/>
        <v>120</v>
      </c>
    </row>
    <row r="22" spans="1:10" ht="16.5" customHeight="1">
      <c r="A22" s="21">
        <v>12</v>
      </c>
      <c r="B22" s="7" t="s">
        <v>50</v>
      </c>
      <c r="C22" s="8">
        <v>3</v>
      </c>
      <c r="D22" s="34">
        <v>3</v>
      </c>
      <c r="E22" s="8">
        <v>4</v>
      </c>
      <c r="F22" s="8">
        <v>4</v>
      </c>
      <c r="G22" s="8">
        <v>4</v>
      </c>
      <c r="H22" s="8">
        <v>4</v>
      </c>
      <c r="I22" s="25">
        <f t="shared" si="0"/>
        <v>18</v>
      </c>
      <c r="J22" s="22">
        <f t="shared" si="1"/>
        <v>540</v>
      </c>
    </row>
    <row r="23" spans="1:10" ht="17.25" customHeight="1">
      <c r="A23" s="21">
        <v>13</v>
      </c>
      <c r="B23" s="7" t="s">
        <v>24</v>
      </c>
      <c r="C23" s="8">
        <v>1</v>
      </c>
      <c r="D23" s="34">
        <v>1</v>
      </c>
      <c r="E23" s="8">
        <v>1</v>
      </c>
      <c r="F23" s="8"/>
      <c r="G23" s="8"/>
      <c r="H23" s="8"/>
      <c r="I23" s="25">
        <f t="shared" si="0"/>
        <v>3</v>
      </c>
      <c r="J23" s="22">
        <f t="shared" si="1"/>
        <v>90</v>
      </c>
    </row>
    <row r="24" spans="1:10" ht="14.25" customHeight="1">
      <c r="A24" s="21">
        <v>14</v>
      </c>
      <c r="B24" s="7" t="s">
        <v>25</v>
      </c>
      <c r="C24" s="8">
        <v>3</v>
      </c>
      <c r="D24" s="34">
        <v>3</v>
      </c>
      <c r="E24" s="8">
        <v>3</v>
      </c>
      <c r="F24" s="8">
        <v>3</v>
      </c>
      <c r="G24" s="8">
        <v>3</v>
      </c>
      <c r="H24" s="8">
        <v>3</v>
      </c>
      <c r="I24" s="25">
        <f t="shared" si="0"/>
        <v>15</v>
      </c>
      <c r="J24" s="22">
        <f t="shared" si="1"/>
        <v>450</v>
      </c>
    </row>
    <row r="25" spans="1:10" ht="15" customHeight="1">
      <c r="A25" s="21">
        <v>15</v>
      </c>
      <c r="B25" s="7" t="s">
        <v>26</v>
      </c>
      <c r="C25" s="8">
        <v>1</v>
      </c>
      <c r="D25" s="34"/>
      <c r="E25" s="8"/>
      <c r="F25" s="8"/>
      <c r="G25" s="8"/>
      <c r="H25" s="8"/>
      <c r="I25" s="25">
        <f t="shared" si="0"/>
        <v>1</v>
      </c>
      <c r="J25" s="22">
        <f t="shared" si="1"/>
        <v>30</v>
      </c>
    </row>
    <row r="26" spans="1:10" ht="15" customHeight="1">
      <c r="A26" s="21">
        <v>16</v>
      </c>
      <c r="B26" s="7" t="s">
        <v>27</v>
      </c>
      <c r="C26" s="8">
        <v>1</v>
      </c>
      <c r="D26" s="34">
        <v>1</v>
      </c>
      <c r="E26" s="8">
        <v>1</v>
      </c>
      <c r="F26" s="8">
        <v>1</v>
      </c>
      <c r="G26" s="8">
        <v>1</v>
      </c>
      <c r="H26" s="8">
        <v>1</v>
      </c>
      <c r="I26" s="25">
        <f t="shared" si="0"/>
        <v>5</v>
      </c>
      <c r="J26" s="22">
        <f t="shared" si="1"/>
        <v>150</v>
      </c>
    </row>
    <row r="27" spans="1:10">
      <c r="A27" s="72" t="s">
        <v>28</v>
      </c>
      <c r="B27" s="73"/>
      <c r="C27" s="145">
        <f>SUM(C11:C26)</f>
        <v>23</v>
      </c>
      <c r="D27" s="147">
        <f t="shared" ref="D27:H27" si="2">SUM(D11:D26)</f>
        <v>22</v>
      </c>
      <c r="E27" s="145">
        <f t="shared" si="2"/>
        <v>23</v>
      </c>
      <c r="F27" s="145">
        <f t="shared" si="2"/>
        <v>21</v>
      </c>
      <c r="G27" s="23">
        <f t="shared" si="2"/>
        <v>18</v>
      </c>
      <c r="H27" s="23">
        <f t="shared" si="2"/>
        <v>18</v>
      </c>
      <c r="I27" s="70">
        <f>SUM(I11:I26)</f>
        <v>107</v>
      </c>
      <c r="J27" s="70">
        <f>SUM(J11:J26)</f>
        <v>3210</v>
      </c>
    </row>
    <row r="28" spans="1:10">
      <c r="A28" s="74"/>
      <c r="B28" s="75"/>
      <c r="C28" s="146"/>
      <c r="D28" s="148"/>
      <c r="E28" s="184"/>
      <c r="F28" s="149"/>
      <c r="G28" s="76">
        <f>(G27+H27)/2</f>
        <v>18</v>
      </c>
      <c r="H28" s="76"/>
      <c r="I28" s="70"/>
      <c r="J28" s="70"/>
    </row>
    <row r="29" spans="1:10">
      <c r="A29" s="78" t="s">
        <v>69</v>
      </c>
      <c r="B29" s="79"/>
      <c r="C29" s="79"/>
      <c r="D29" s="79"/>
      <c r="E29" s="79"/>
      <c r="F29" s="79"/>
      <c r="G29" s="79"/>
      <c r="H29" s="79"/>
      <c r="I29" s="79"/>
      <c r="J29" s="79"/>
    </row>
    <row r="30" spans="1:10" ht="15" customHeight="1">
      <c r="A30" s="21">
        <v>1</v>
      </c>
      <c r="B30" s="7" t="s">
        <v>83</v>
      </c>
      <c r="C30" s="10">
        <v>1</v>
      </c>
      <c r="D30" s="34">
        <v>1</v>
      </c>
      <c r="E30" s="8">
        <v>2</v>
      </c>
      <c r="F30" s="8">
        <v>2</v>
      </c>
      <c r="G30" s="8">
        <v>2</v>
      </c>
      <c r="H30" s="8">
        <v>2</v>
      </c>
      <c r="I30" s="25">
        <f t="shared" ref="I30" si="3">SUM(C30:F30)+ SUM(G30:H30)/2</f>
        <v>8</v>
      </c>
      <c r="J30" s="22">
        <f>I30*30</f>
        <v>240</v>
      </c>
    </row>
    <row r="31" spans="1:10">
      <c r="A31" s="123" t="s">
        <v>30</v>
      </c>
      <c r="B31" s="124"/>
      <c r="C31" s="145">
        <f t="shared" ref="C31:J31" si="4">SUM(C30:C30)</f>
        <v>1</v>
      </c>
      <c r="D31" s="147">
        <f t="shared" si="4"/>
        <v>1</v>
      </c>
      <c r="E31" s="145">
        <f t="shared" si="4"/>
        <v>2</v>
      </c>
      <c r="F31" s="145">
        <f t="shared" si="4"/>
        <v>2</v>
      </c>
      <c r="G31" s="23">
        <f t="shared" si="4"/>
        <v>2</v>
      </c>
      <c r="H31" s="23">
        <f t="shared" si="4"/>
        <v>2</v>
      </c>
      <c r="I31" s="70">
        <f t="shared" si="4"/>
        <v>8</v>
      </c>
      <c r="J31" s="70">
        <f t="shared" si="4"/>
        <v>240</v>
      </c>
    </row>
    <row r="32" spans="1:10">
      <c r="A32" s="125"/>
      <c r="B32" s="126"/>
      <c r="C32" s="146"/>
      <c r="D32" s="148"/>
      <c r="E32" s="184"/>
      <c r="F32" s="149"/>
      <c r="G32" s="76">
        <f>(G31+H31)/2</f>
        <v>2</v>
      </c>
      <c r="H32" s="76"/>
      <c r="I32" s="70"/>
      <c r="J32" s="70"/>
    </row>
    <row r="33" spans="1:10" ht="14.4" customHeight="1">
      <c r="A33" s="84" t="s">
        <v>81</v>
      </c>
      <c r="B33" s="85"/>
      <c r="C33" s="85"/>
      <c r="D33" s="85"/>
      <c r="E33" s="85"/>
      <c r="F33" s="85"/>
      <c r="G33" s="85"/>
      <c r="H33" s="85"/>
      <c r="I33" s="85"/>
      <c r="J33" s="85"/>
    </row>
    <row r="34" spans="1:10" ht="14.4" customHeight="1">
      <c r="A34" s="21">
        <v>1</v>
      </c>
      <c r="B34" s="7" t="s">
        <v>84</v>
      </c>
      <c r="C34" s="29">
        <v>2</v>
      </c>
      <c r="D34" s="37"/>
      <c r="E34" s="20"/>
      <c r="F34" s="20"/>
      <c r="G34" s="20"/>
      <c r="H34" s="20"/>
      <c r="I34" s="25">
        <f t="shared" ref="I34:I38" si="5">SUM(C34:F34)+ SUM(G34:H34)/2</f>
        <v>2</v>
      </c>
      <c r="J34" s="22">
        <f t="shared" ref="J34:J53" si="6">I34*30</f>
        <v>60</v>
      </c>
    </row>
    <row r="35" spans="1:10" ht="14.4" customHeight="1">
      <c r="A35" s="21">
        <v>2</v>
      </c>
      <c r="B35" s="7" t="s">
        <v>85</v>
      </c>
      <c r="C35" s="29"/>
      <c r="D35" s="37">
        <v>2</v>
      </c>
      <c r="E35" s="20"/>
      <c r="F35" s="20"/>
      <c r="G35" s="20"/>
      <c r="H35" s="20"/>
      <c r="I35" s="25">
        <f t="shared" si="5"/>
        <v>2</v>
      </c>
      <c r="J35" s="22">
        <f t="shared" si="6"/>
        <v>60</v>
      </c>
    </row>
    <row r="36" spans="1:10" ht="14.4" customHeight="1">
      <c r="A36" s="21">
        <v>3</v>
      </c>
      <c r="B36" s="7" t="s">
        <v>86</v>
      </c>
      <c r="C36" s="29">
        <v>1</v>
      </c>
      <c r="D36" s="37">
        <v>1</v>
      </c>
      <c r="E36" s="20"/>
      <c r="F36" s="20"/>
      <c r="G36" s="20"/>
      <c r="H36" s="20"/>
      <c r="I36" s="25">
        <f t="shared" si="5"/>
        <v>2</v>
      </c>
      <c r="J36" s="22">
        <f t="shared" si="6"/>
        <v>60</v>
      </c>
    </row>
    <row r="37" spans="1:10" ht="14.4" customHeight="1">
      <c r="A37" s="21">
        <v>4</v>
      </c>
      <c r="B37" s="7" t="s">
        <v>87</v>
      </c>
      <c r="C37" s="29">
        <v>3</v>
      </c>
      <c r="D37" s="37"/>
      <c r="E37" s="20"/>
      <c r="F37" s="20"/>
      <c r="G37" s="20"/>
      <c r="H37" s="20"/>
      <c r="I37" s="25">
        <f t="shared" ref="I37" si="7">SUM(C37:F37)+ SUM(G37:H37)/2</f>
        <v>3</v>
      </c>
      <c r="J37" s="22">
        <f t="shared" si="6"/>
        <v>90</v>
      </c>
    </row>
    <row r="38" spans="1:10" ht="14.4" customHeight="1">
      <c r="A38" s="21">
        <v>5</v>
      </c>
      <c r="B38" s="7" t="s">
        <v>88</v>
      </c>
      <c r="C38" s="29"/>
      <c r="D38" s="37">
        <v>2</v>
      </c>
      <c r="E38" s="20">
        <v>2</v>
      </c>
      <c r="F38" s="20"/>
      <c r="G38" s="20"/>
      <c r="H38" s="20"/>
      <c r="I38" s="25">
        <f t="shared" si="5"/>
        <v>4</v>
      </c>
      <c r="J38" s="22">
        <f t="shared" si="6"/>
        <v>120</v>
      </c>
    </row>
    <row r="39" spans="1:10" ht="17.399999999999999" customHeight="1">
      <c r="A39" s="21">
        <v>6</v>
      </c>
      <c r="B39" s="7" t="s">
        <v>89</v>
      </c>
      <c r="C39" s="10"/>
      <c r="D39" s="35">
        <v>2</v>
      </c>
      <c r="E39" s="10">
        <v>1</v>
      </c>
      <c r="F39" s="10"/>
      <c r="G39" s="10"/>
      <c r="H39" s="10"/>
      <c r="I39" s="25">
        <f t="shared" ref="I39:I43" si="8">SUM(C39:F39)+ SUM(G39:H39)/2</f>
        <v>3</v>
      </c>
      <c r="J39" s="22">
        <f t="shared" si="6"/>
        <v>90</v>
      </c>
    </row>
    <row r="40" spans="1:10" ht="16.2" customHeight="1">
      <c r="A40" s="21">
        <v>7</v>
      </c>
      <c r="B40" s="7" t="s">
        <v>36</v>
      </c>
      <c r="C40" s="10"/>
      <c r="D40" s="35"/>
      <c r="E40" s="10">
        <v>2</v>
      </c>
      <c r="F40" s="10">
        <v>2</v>
      </c>
      <c r="G40" s="10">
        <v>2</v>
      </c>
      <c r="H40" s="10"/>
      <c r="I40" s="25">
        <f t="shared" si="8"/>
        <v>5</v>
      </c>
      <c r="J40" s="22">
        <f t="shared" si="6"/>
        <v>150</v>
      </c>
    </row>
    <row r="41" spans="1:10" ht="15" customHeight="1">
      <c r="A41" s="21">
        <v>8</v>
      </c>
      <c r="B41" s="7" t="s">
        <v>90</v>
      </c>
      <c r="C41" s="10"/>
      <c r="D41" s="35"/>
      <c r="E41" s="10"/>
      <c r="F41" s="10">
        <v>3</v>
      </c>
      <c r="G41" s="10">
        <v>4</v>
      </c>
      <c r="H41" s="10"/>
      <c r="I41" s="25">
        <f t="shared" si="8"/>
        <v>5</v>
      </c>
      <c r="J41" s="22">
        <f t="shared" si="6"/>
        <v>150</v>
      </c>
    </row>
    <row r="42" spans="1:10" ht="16.5" customHeight="1">
      <c r="A42" s="21">
        <v>9</v>
      </c>
      <c r="B42" s="7" t="s">
        <v>64</v>
      </c>
      <c r="C42" s="10"/>
      <c r="D42" s="35">
        <v>1</v>
      </c>
      <c r="E42" s="10">
        <v>1</v>
      </c>
      <c r="F42" s="10"/>
      <c r="G42" s="10"/>
      <c r="H42" s="10"/>
      <c r="I42" s="25">
        <f t="shared" si="8"/>
        <v>2</v>
      </c>
      <c r="J42" s="22">
        <f t="shared" si="6"/>
        <v>60</v>
      </c>
    </row>
    <row r="43" spans="1:10" ht="16.5" customHeight="1">
      <c r="A43" s="170" t="s">
        <v>97</v>
      </c>
      <c r="B43" s="181"/>
      <c r="C43" s="177">
        <f>SUM(C34,C35,C36,C37,C38,C39,C40,C41,C42,)</f>
        <v>6</v>
      </c>
      <c r="D43" s="179">
        <f t="shared" ref="D43:F43" si="9">SUM(D34,D35,D36,D37,D38,D39,D40,D41,D42,)</f>
        <v>8</v>
      </c>
      <c r="E43" s="177">
        <f t="shared" si="9"/>
        <v>6</v>
      </c>
      <c r="F43" s="177">
        <f t="shared" si="9"/>
        <v>5</v>
      </c>
      <c r="G43" s="23">
        <f>SUM(G34,G35,G36,G37,G38,G39,G40,G41,G42,)</f>
        <v>6</v>
      </c>
      <c r="H43" s="23"/>
      <c r="I43" s="162">
        <f t="shared" si="8"/>
        <v>28</v>
      </c>
      <c r="J43" s="162">
        <f t="shared" si="6"/>
        <v>840</v>
      </c>
    </row>
    <row r="44" spans="1:10" ht="13.2" customHeight="1">
      <c r="A44" s="182"/>
      <c r="B44" s="183"/>
      <c r="C44" s="146"/>
      <c r="D44" s="148"/>
      <c r="E44" s="146"/>
      <c r="F44" s="146"/>
      <c r="G44" s="76">
        <f>(G43+H43)/2</f>
        <v>3</v>
      </c>
      <c r="H44" s="76"/>
      <c r="I44" s="163"/>
      <c r="J44" s="163"/>
    </row>
    <row r="45" spans="1:10" ht="16.5" customHeight="1">
      <c r="A45" s="154" t="s">
        <v>98</v>
      </c>
      <c r="B45" s="155"/>
      <c r="C45" s="156"/>
      <c r="D45" s="156"/>
      <c r="E45" s="156"/>
      <c r="F45" s="156"/>
      <c r="G45" s="156"/>
      <c r="H45" s="156"/>
      <c r="I45" s="156"/>
      <c r="J45" s="157"/>
    </row>
    <row r="46" spans="1:10" ht="17.399999999999999" customHeight="1">
      <c r="A46" s="21">
        <v>1</v>
      </c>
      <c r="B46" s="7" t="s">
        <v>91</v>
      </c>
      <c r="C46" s="8">
        <v>5</v>
      </c>
      <c r="D46" s="35"/>
      <c r="E46" s="10"/>
      <c r="F46" s="10"/>
      <c r="G46" s="10"/>
      <c r="H46" s="10"/>
      <c r="I46" s="25">
        <f t="shared" ref="I46:I51" si="10">SUM(C46:F46)+ SUM(G46:H46)/2</f>
        <v>5</v>
      </c>
      <c r="J46" s="22">
        <f t="shared" si="6"/>
        <v>150</v>
      </c>
    </row>
    <row r="47" spans="1:10" ht="28.8" customHeight="1">
      <c r="A47" s="21">
        <v>2</v>
      </c>
      <c r="B47" s="7" t="s">
        <v>92</v>
      </c>
      <c r="C47" s="10"/>
      <c r="D47" s="35">
        <v>3</v>
      </c>
      <c r="E47" s="10">
        <v>3</v>
      </c>
      <c r="F47" s="10"/>
      <c r="G47" s="10"/>
      <c r="H47" s="10"/>
      <c r="I47" s="25">
        <f t="shared" si="10"/>
        <v>6</v>
      </c>
      <c r="J47" s="22">
        <f t="shared" si="6"/>
        <v>180</v>
      </c>
    </row>
    <row r="48" spans="1:10" ht="16.2" customHeight="1">
      <c r="A48" s="21">
        <v>3</v>
      </c>
      <c r="B48" s="7" t="s">
        <v>93</v>
      </c>
      <c r="C48" s="10"/>
      <c r="D48" s="35">
        <v>2</v>
      </c>
      <c r="E48" s="10">
        <v>3</v>
      </c>
      <c r="F48" s="10"/>
      <c r="G48" s="10"/>
      <c r="H48" s="10"/>
      <c r="I48" s="25">
        <f t="shared" si="10"/>
        <v>5</v>
      </c>
      <c r="J48" s="22">
        <f t="shared" si="6"/>
        <v>150</v>
      </c>
    </row>
    <row r="49" spans="1:10" ht="14.25" customHeight="1">
      <c r="A49" s="21">
        <v>4</v>
      </c>
      <c r="B49" s="7" t="s">
        <v>94</v>
      </c>
      <c r="C49" s="10"/>
      <c r="D49" s="35"/>
      <c r="E49" s="10"/>
      <c r="F49" s="10">
        <v>4</v>
      </c>
      <c r="G49" s="10">
        <v>4</v>
      </c>
      <c r="H49" s="10"/>
      <c r="I49" s="25">
        <f t="shared" si="10"/>
        <v>6</v>
      </c>
      <c r="J49" s="22">
        <f t="shared" si="6"/>
        <v>180</v>
      </c>
    </row>
    <row r="50" spans="1:10" ht="14.25" customHeight="1">
      <c r="A50" s="21">
        <v>5</v>
      </c>
      <c r="B50" s="7" t="s">
        <v>95</v>
      </c>
      <c r="C50" s="10"/>
      <c r="D50" s="35"/>
      <c r="E50" s="10"/>
      <c r="F50" s="10">
        <v>4</v>
      </c>
      <c r="G50" s="10">
        <v>4</v>
      </c>
      <c r="H50" s="10"/>
      <c r="I50" s="25">
        <f t="shared" si="10"/>
        <v>6</v>
      </c>
      <c r="J50" s="22">
        <f t="shared" si="6"/>
        <v>180</v>
      </c>
    </row>
    <row r="51" spans="1:10" ht="14.25" customHeight="1">
      <c r="A51" s="170" t="s">
        <v>97</v>
      </c>
      <c r="B51" s="174"/>
      <c r="C51" s="177">
        <f>SUM(C46,C47,C48,C49,C50,)</f>
        <v>5</v>
      </c>
      <c r="D51" s="179">
        <f t="shared" ref="D51:F51" si="11">SUM(D46,D47,D48,D49,D50,)</f>
        <v>5</v>
      </c>
      <c r="E51" s="177">
        <f t="shared" si="11"/>
        <v>6</v>
      </c>
      <c r="F51" s="177">
        <f t="shared" si="11"/>
        <v>8</v>
      </c>
      <c r="G51" s="15">
        <f t="shared" ref="G51:H51" si="12">SUM(G46,G47,G49,G50,)</f>
        <v>8</v>
      </c>
      <c r="H51" s="15">
        <f t="shared" si="12"/>
        <v>0</v>
      </c>
      <c r="I51" s="162">
        <f t="shared" si="10"/>
        <v>28</v>
      </c>
      <c r="J51" s="162">
        <f t="shared" si="6"/>
        <v>840</v>
      </c>
    </row>
    <row r="52" spans="1:10" ht="14.25" customHeight="1">
      <c r="A52" s="175"/>
      <c r="B52" s="176"/>
      <c r="C52" s="178"/>
      <c r="D52" s="180"/>
      <c r="E52" s="178"/>
      <c r="F52" s="178"/>
      <c r="G52" s="76">
        <f>(G51+H51)/2</f>
        <v>4</v>
      </c>
      <c r="H52" s="76"/>
      <c r="I52" s="163"/>
      <c r="J52" s="163"/>
    </row>
    <row r="53" spans="1:10">
      <c r="A53" s="150" t="s">
        <v>38</v>
      </c>
      <c r="B53" s="151"/>
      <c r="C53" s="145">
        <f t="shared" ref="C53:I53" si="13">SUM(C43,C51,)</f>
        <v>11</v>
      </c>
      <c r="D53" s="147">
        <f t="shared" si="13"/>
        <v>13</v>
      </c>
      <c r="E53" s="145">
        <f t="shared" si="13"/>
        <v>12</v>
      </c>
      <c r="F53" s="145">
        <f t="shared" si="13"/>
        <v>13</v>
      </c>
      <c r="G53" s="23">
        <f t="shared" si="13"/>
        <v>14</v>
      </c>
      <c r="H53" s="23">
        <f t="shared" si="13"/>
        <v>0</v>
      </c>
      <c r="I53" s="70">
        <f t="shared" si="13"/>
        <v>56</v>
      </c>
      <c r="J53" s="70">
        <f t="shared" si="6"/>
        <v>1680</v>
      </c>
    </row>
    <row r="54" spans="1:10">
      <c r="A54" s="152"/>
      <c r="B54" s="153"/>
      <c r="C54" s="146"/>
      <c r="D54" s="148"/>
      <c r="E54" s="146"/>
      <c r="F54" s="146"/>
      <c r="G54" s="88">
        <f>(G53+H53)/2</f>
        <v>7</v>
      </c>
      <c r="H54" s="89"/>
      <c r="I54" s="70"/>
      <c r="J54" s="70"/>
    </row>
    <row r="55" spans="1:10">
      <c r="A55" s="98" t="s">
        <v>39</v>
      </c>
      <c r="B55" s="99"/>
      <c r="C55" s="145">
        <f t="shared" ref="C55:I55" si="14">SUM(C27,C31,C53,)</f>
        <v>35</v>
      </c>
      <c r="D55" s="147">
        <f t="shared" si="14"/>
        <v>36</v>
      </c>
      <c r="E55" s="145">
        <f t="shared" si="14"/>
        <v>37</v>
      </c>
      <c r="F55" s="145">
        <f t="shared" si="14"/>
        <v>36</v>
      </c>
      <c r="G55" s="23">
        <f t="shared" si="14"/>
        <v>34</v>
      </c>
      <c r="H55" s="23">
        <f t="shared" si="14"/>
        <v>20</v>
      </c>
      <c r="I55" s="145">
        <f t="shared" si="14"/>
        <v>171</v>
      </c>
      <c r="J55" s="70">
        <f>I55*30</f>
        <v>5130</v>
      </c>
    </row>
    <row r="56" spans="1:10">
      <c r="A56" s="100"/>
      <c r="B56" s="101"/>
      <c r="C56" s="146"/>
      <c r="D56" s="148"/>
      <c r="E56" s="146"/>
      <c r="F56" s="146"/>
      <c r="G56" s="88">
        <f>(G55+H55)/2</f>
        <v>27</v>
      </c>
      <c r="H56" s="89"/>
      <c r="I56" s="146"/>
      <c r="J56" s="70"/>
    </row>
    <row r="57" spans="1:10" ht="17.25" customHeight="1">
      <c r="A57" s="21">
        <v>1</v>
      </c>
      <c r="B57" s="7" t="s">
        <v>49</v>
      </c>
      <c r="C57" s="16" t="s">
        <v>96</v>
      </c>
      <c r="D57" s="38" t="s">
        <v>96</v>
      </c>
      <c r="E57" s="16" t="s">
        <v>96</v>
      </c>
      <c r="F57" s="16"/>
      <c r="G57" s="138"/>
      <c r="H57" s="139"/>
      <c r="I57" s="25"/>
      <c r="J57" s="22">
        <v>42</v>
      </c>
    </row>
    <row r="58" spans="1:10" ht="13.5" customHeight="1">
      <c r="A58" s="21">
        <v>2</v>
      </c>
      <c r="B58" s="7" t="s">
        <v>48</v>
      </c>
      <c r="C58" s="10">
        <v>2</v>
      </c>
      <c r="D58" s="34">
        <v>2</v>
      </c>
      <c r="E58" s="8">
        <v>2</v>
      </c>
      <c r="F58" s="8">
        <v>2</v>
      </c>
      <c r="G58" s="8">
        <v>2</v>
      </c>
      <c r="H58" s="8">
        <v>2</v>
      </c>
      <c r="I58" s="25">
        <f t="shared" ref="I58:I59" si="15">SUM(C58:F58)+ SUM(G58:H58)/2</f>
        <v>10</v>
      </c>
      <c r="J58" s="22">
        <f>I58*30</f>
        <v>300</v>
      </c>
    </row>
    <row r="59" spans="1:10" ht="17.25" customHeight="1">
      <c r="A59" s="51">
        <v>3</v>
      </c>
      <c r="B59" s="56" t="s">
        <v>113</v>
      </c>
      <c r="C59" s="30">
        <v>3</v>
      </c>
      <c r="D59" s="39">
        <v>3</v>
      </c>
      <c r="E59" s="18">
        <v>3</v>
      </c>
      <c r="F59" s="18">
        <v>3</v>
      </c>
      <c r="G59" s="8">
        <v>3</v>
      </c>
      <c r="H59" s="52">
        <v>3</v>
      </c>
      <c r="I59" s="54">
        <f t="shared" si="15"/>
        <v>15</v>
      </c>
      <c r="J59" s="50">
        <f>I59*30</f>
        <v>450</v>
      </c>
    </row>
    <row r="60" spans="1:10" ht="16.5" customHeight="1">
      <c r="A60" s="51">
        <v>4</v>
      </c>
      <c r="B60" s="56" t="s">
        <v>114</v>
      </c>
      <c r="C60" s="30"/>
      <c r="D60" s="39" t="s">
        <v>115</v>
      </c>
      <c r="E60" s="18" t="s">
        <v>115</v>
      </c>
      <c r="F60" s="18"/>
      <c r="G60" s="8"/>
      <c r="H60" s="52"/>
      <c r="I60" s="54"/>
      <c r="J60" s="53">
        <v>40</v>
      </c>
    </row>
    <row r="61" spans="1:10" ht="13.5" customHeight="1">
      <c r="A61" s="51">
        <v>5</v>
      </c>
      <c r="B61" s="17" t="s">
        <v>71</v>
      </c>
      <c r="C61" s="30"/>
      <c r="D61" s="39" t="s">
        <v>72</v>
      </c>
      <c r="E61" s="18" t="s">
        <v>72</v>
      </c>
      <c r="F61" s="18"/>
      <c r="G61" s="138"/>
      <c r="H61" s="169"/>
      <c r="I61" s="22"/>
      <c r="J61" s="24">
        <v>10</v>
      </c>
    </row>
    <row r="62" spans="1:10">
      <c r="A62" s="123" t="s">
        <v>40</v>
      </c>
      <c r="B62" s="124"/>
      <c r="C62" s="158">
        <f>C55+C58</f>
        <v>37</v>
      </c>
      <c r="D62" s="159">
        <f t="shared" ref="D62:F62" si="16">D55+D58</f>
        <v>38</v>
      </c>
      <c r="E62" s="158">
        <f t="shared" si="16"/>
        <v>39</v>
      </c>
      <c r="F62" s="158">
        <f t="shared" si="16"/>
        <v>38</v>
      </c>
      <c r="G62" s="19">
        <f>G55+G58</f>
        <v>36</v>
      </c>
      <c r="H62" s="19">
        <f>H55+H58</f>
        <v>22</v>
      </c>
      <c r="I62" s="127">
        <f>I55+I58</f>
        <v>181</v>
      </c>
      <c r="J62" s="114">
        <f>J55+J57+J58+J59+J60+J61</f>
        <v>5972</v>
      </c>
    </row>
    <row r="63" spans="1:10">
      <c r="A63" s="125"/>
      <c r="B63" s="126"/>
      <c r="C63" s="146"/>
      <c r="D63" s="148"/>
      <c r="E63" s="146"/>
      <c r="F63" s="146"/>
      <c r="G63" s="115">
        <f>(G62+H62)/2</f>
        <v>29</v>
      </c>
      <c r="H63" s="116"/>
      <c r="I63" s="127"/>
      <c r="J63" s="114"/>
    </row>
    <row r="64" spans="1:10" ht="34.200000000000003" customHeight="1">
      <c r="A64" s="164" t="s">
        <v>102</v>
      </c>
      <c r="B64" s="165"/>
      <c r="C64" s="165"/>
      <c r="D64" s="165"/>
      <c r="E64" s="165"/>
      <c r="F64" s="165"/>
      <c r="G64" s="165"/>
      <c r="H64" s="165"/>
      <c r="I64" s="165"/>
      <c r="J64" s="166"/>
    </row>
    <row r="65" spans="1:10" ht="25.2" customHeight="1">
      <c r="A65" s="167" t="s">
        <v>78</v>
      </c>
      <c r="B65" s="168"/>
      <c r="C65" s="168"/>
      <c r="D65" s="168"/>
      <c r="E65" s="168"/>
      <c r="F65" s="168"/>
      <c r="G65" s="168"/>
      <c r="H65" s="168"/>
      <c r="I65" s="168"/>
      <c r="J65" s="168"/>
    </row>
    <row r="66" spans="1:10">
      <c r="A66" s="11"/>
      <c r="B66" s="120" t="s">
        <v>103</v>
      </c>
      <c r="C66" s="120"/>
      <c r="D66" s="120"/>
      <c r="E66" s="120"/>
      <c r="F66" s="70" t="s">
        <v>41</v>
      </c>
      <c r="G66" s="70"/>
      <c r="H66" s="70"/>
      <c r="I66" s="70" t="s">
        <v>42</v>
      </c>
      <c r="J66" s="70"/>
    </row>
    <row r="67" spans="1:10">
      <c r="A67" s="11"/>
      <c r="B67" s="106" t="s">
        <v>43</v>
      </c>
      <c r="C67" s="106"/>
      <c r="D67" s="106"/>
      <c r="E67" s="106"/>
      <c r="F67" s="107">
        <v>4</v>
      </c>
      <c r="G67" s="108"/>
      <c r="H67" s="109"/>
      <c r="I67" s="160">
        <v>140</v>
      </c>
      <c r="J67" s="161"/>
    </row>
    <row r="68" spans="1:10">
      <c r="A68" s="11"/>
      <c r="B68" s="106" t="s">
        <v>79</v>
      </c>
      <c r="C68" s="106"/>
      <c r="D68" s="106"/>
      <c r="E68" s="106"/>
      <c r="F68" s="111">
        <v>4</v>
      </c>
      <c r="G68" s="111"/>
      <c r="H68" s="111"/>
      <c r="I68" s="111">
        <v>140</v>
      </c>
      <c r="J68" s="111"/>
    </row>
    <row r="69" spans="1:10">
      <c r="A69" s="11"/>
      <c r="B69" s="113" t="s">
        <v>44</v>
      </c>
      <c r="C69" s="113"/>
      <c r="D69" s="113"/>
      <c r="E69" s="113"/>
      <c r="F69" s="70">
        <f>SUM(F67:F68)</f>
        <v>8</v>
      </c>
      <c r="G69" s="70"/>
      <c r="H69" s="70"/>
      <c r="I69" s="70">
        <f>SUM(I67:I68)</f>
        <v>280</v>
      </c>
      <c r="J69" s="70"/>
    </row>
    <row r="70" spans="1:10">
      <c r="A70" s="110" t="s">
        <v>77</v>
      </c>
      <c r="B70" s="110"/>
      <c r="C70" s="110"/>
      <c r="D70" s="110"/>
      <c r="E70" s="110"/>
      <c r="F70" s="110"/>
      <c r="G70" s="110"/>
      <c r="H70" s="110"/>
      <c r="I70" s="110"/>
      <c r="J70" s="110"/>
    </row>
    <row r="71" spans="1:10">
      <c r="A71" s="110" t="s">
        <v>80</v>
      </c>
      <c r="B71" s="110"/>
      <c r="C71" s="110"/>
      <c r="D71" s="110"/>
      <c r="E71" s="110"/>
      <c r="F71" s="110"/>
      <c r="G71" s="110"/>
      <c r="H71" s="110"/>
      <c r="I71" s="110"/>
      <c r="J71" s="110"/>
    </row>
    <row r="72" spans="1:10">
      <c r="B72" s="58" t="s">
        <v>106</v>
      </c>
      <c r="C72" s="58"/>
      <c r="D72" s="58"/>
      <c r="E72" s="58"/>
      <c r="F72" s="58"/>
      <c r="G72" s="58"/>
      <c r="H72" s="58"/>
      <c r="I72" s="58"/>
      <c r="J72" s="58"/>
    </row>
  </sheetData>
  <mergeCells count="94">
    <mergeCell ref="A6:J6"/>
    <mergeCell ref="A1:J1"/>
    <mergeCell ref="A2:J2"/>
    <mergeCell ref="A3:J3"/>
    <mergeCell ref="A4:J4"/>
    <mergeCell ref="A5:J5"/>
    <mergeCell ref="A7:A9"/>
    <mergeCell ref="B7:B9"/>
    <mergeCell ref="C7:H7"/>
    <mergeCell ref="I7:J8"/>
    <mergeCell ref="C8:C9"/>
    <mergeCell ref="D8:D9"/>
    <mergeCell ref="E8:E9"/>
    <mergeCell ref="F8:F9"/>
    <mergeCell ref="G8:H8"/>
    <mergeCell ref="A10:J10"/>
    <mergeCell ref="A27:B28"/>
    <mergeCell ref="C27:C28"/>
    <mergeCell ref="D27:D28"/>
    <mergeCell ref="E27:E28"/>
    <mergeCell ref="F27:F28"/>
    <mergeCell ref="I27:I28"/>
    <mergeCell ref="J27:J28"/>
    <mergeCell ref="G28:H28"/>
    <mergeCell ref="A29:J29"/>
    <mergeCell ref="A31:B32"/>
    <mergeCell ref="C31:C32"/>
    <mergeCell ref="D31:D32"/>
    <mergeCell ref="E31:E32"/>
    <mergeCell ref="F31:F32"/>
    <mergeCell ref="I31:I32"/>
    <mergeCell ref="J31:J32"/>
    <mergeCell ref="G32:H32"/>
    <mergeCell ref="A33:J33"/>
    <mergeCell ref="A43:B44"/>
    <mergeCell ref="C43:C44"/>
    <mergeCell ref="D43:D44"/>
    <mergeCell ref="E43:E44"/>
    <mergeCell ref="F43:F44"/>
    <mergeCell ref="I43:I44"/>
    <mergeCell ref="J43:J44"/>
    <mergeCell ref="G44:H44"/>
    <mergeCell ref="A45:J45"/>
    <mergeCell ref="A51:B52"/>
    <mergeCell ref="C51:C52"/>
    <mergeCell ref="D51:D52"/>
    <mergeCell ref="E51:E52"/>
    <mergeCell ref="F51:F52"/>
    <mergeCell ref="I51:I52"/>
    <mergeCell ref="J51:J52"/>
    <mergeCell ref="G52:H52"/>
    <mergeCell ref="J53:J54"/>
    <mergeCell ref="G54:H54"/>
    <mergeCell ref="A55:B56"/>
    <mergeCell ref="C55:C56"/>
    <mergeCell ref="D55:D56"/>
    <mergeCell ref="E55:E56"/>
    <mergeCell ref="F55:F56"/>
    <mergeCell ref="I55:I56"/>
    <mergeCell ref="J55:J56"/>
    <mergeCell ref="G56:H56"/>
    <mergeCell ref="A53:B54"/>
    <mergeCell ref="C53:C54"/>
    <mergeCell ref="D53:D54"/>
    <mergeCell ref="E53:E54"/>
    <mergeCell ref="F53:F54"/>
    <mergeCell ref="I53:I54"/>
    <mergeCell ref="B66:E66"/>
    <mergeCell ref="F66:H66"/>
    <mergeCell ref="I66:J66"/>
    <mergeCell ref="G57:H57"/>
    <mergeCell ref="G61:H61"/>
    <mergeCell ref="A62:B63"/>
    <mergeCell ref="C62:C63"/>
    <mergeCell ref="D62:D63"/>
    <mergeCell ref="E62:E63"/>
    <mergeCell ref="F62:F63"/>
    <mergeCell ref="I62:I63"/>
    <mergeCell ref="J62:J63"/>
    <mergeCell ref="G63:H63"/>
    <mergeCell ref="A64:J64"/>
    <mergeCell ref="A65:J65"/>
    <mergeCell ref="B67:E67"/>
    <mergeCell ref="F67:H67"/>
    <mergeCell ref="I67:J67"/>
    <mergeCell ref="B68:E68"/>
    <mergeCell ref="F68:H68"/>
    <mergeCell ref="I68:J68"/>
    <mergeCell ref="B72:J72"/>
    <mergeCell ref="B69:E69"/>
    <mergeCell ref="F69:H69"/>
    <mergeCell ref="I69:J69"/>
    <mergeCell ref="A70:J70"/>
    <mergeCell ref="A71:J71"/>
  </mergeCells>
  <printOptions horizontalCentered="1"/>
  <pageMargins left="0.31496062992125984" right="0.31496062992125984" top="0.19685039370078741" bottom="0.35433070866141736" header="0" footer="0"/>
  <pageSetup paperSize="9" scale="69"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72"/>
  <sheetViews>
    <sheetView topLeftCell="A23" zoomScaleNormal="100" workbookViewId="0">
      <selection activeCell="M70" sqref="M70"/>
    </sheetView>
  </sheetViews>
  <sheetFormatPr defaultRowHeight="14.4"/>
  <cols>
    <col min="1" max="1" width="4.5546875" customWidth="1"/>
    <col min="2" max="2" width="59.44140625" customWidth="1"/>
    <col min="3" max="3" width="9.109375" customWidth="1"/>
    <col min="4" max="4" width="8.44140625" customWidth="1"/>
    <col min="5" max="6" width="8.33203125" customWidth="1"/>
    <col min="7" max="7" width="6.109375" customWidth="1"/>
    <col min="8" max="8" width="6.5546875" customWidth="1"/>
    <col min="9" max="9" width="10" customWidth="1"/>
    <col min="10" max="10" width="17.44140625" customWidth="1"/>
  </cols>
  <sheetData>
    <row r="1" spans="1:10" ht="17.399999999999999">
      <c r="A1" s="61" t="s">
        <v>107</v>
      </c>
      <c r="B1" s="61"/>
      <c r="C1" s="61"/>
      <c r="D1" s="61"/>
      <c r="E1" s="61"/>
      <c r="F1" s="61"/>
      <c r="G1" s="61"/>
      <c r="H1" s="61"/>
      <c r="I1" s="61"/>
      <c r="J1" s="61"/>
    </row>
    <row r="2" spans="1:10">
      <c r="A2" s="62" t="s">
        <v>82</v>
      </c>
      <c r="B2" s="62"/>
      <c r="C2" s="62"/>
      <c r="D2" s="62"/>
      <c r="E2" s="62"/>
      <c r="F2" s="62"/>
      <c r="G2" s="62"/>
      <c r="H2" s="62"/>
      <c r="I2" s="62"/>
      <c r="J2" s="62"/>
    </row>
    <row r="3" spans="1:10">
      <c r="A3" s="62" t="s">
        <v>108</v>
      </c>
      <c r="B3" s="62"/>
      <c r="C3" s="62"/>
      <c r="D3" s="62"/>
      <c r="E3" s="62"/>
      <c r="F3" s="62"/>
      <c r="G3" s="62"/>
      <c r="H3" s="62"/>
      <c r="I3" s="62"/>
      <c r="J3" s="62"/>
    </row>
    <row r="4" spans="1:10">
      <c r="A4" s="62" t="s">
        <v>75</v>
      </c>
      <c r="B4" s="62"/>
      <c r="C4" s="62"/>
      <c r="D4" s="62"/>
      <c r="E4" s="62"/>
      <c r="F4" s="62"/>
      <c r="G4" s="62"/>
      <c r="H4" s="62"/>
      <c r="I4" s="62"/>
      <c r="J4" s="62"/>
    </row>
    <row r="5" spans="1:10">
      <c r="A5" s="63" t="s">
        <v>62</v>
      </c>
      <c r="B5" s="63"/>
      <c r="C5" s="63"/>
      <c r="D5" s="63"/>
      <c r="E5" s="63"/>
      <c r="F5" s="63"/>
      <c r="G5" s="63"/>
      <c r="H5" s="63"/>
      <c r="I5" s="63"/>
      <c r="J5" s="63"/>
    </row>
    <row r="6" spans="1:10">
      <c r="A6" s="60" t="s">
        <v>68</v>
      </c>
      <c r="B6" s="60"/>
      <c r="C6" s="60"/>
      <c r="D6" s="60"/>
      <c r="E6" s="60"/>
      <c r="F6" s="60"/>
      <c r="G6" s="60"/>
      <c r="H6" s="60"/>
      <c r="I6" s="60"/>
      <c r="J6" s="60"/>
    </row>
    <row r="7" spans="1:10">
      <c r="A7" s="64" t="s">
        <v>3</v>
      </c>
      <c r="B7" s="64" t="s">
        <v>4</v>
      </c>
      <c r="C7" s="66" t="s">
        <v>5</v>
      </c>
      <c r="D7" s="66"/>
      <c r="E7" s="66"/>
      <c r="F7" s="66"/>
      <c r="G7" s="66"/>
      <c r="H7" s="66"/>
      <c r="I7" s="67" t="s">
        <v>76</v>
      </c>
      <c r="J7" s="67"/>
    </row>
    <row r="8" spans="1:10" ht="13.5" customHeight="1">
      <c r="A8" s="64"/>
      <c r="B8" s="64"/>
      <c r="C8" s="142" t="s">
        <v>7</v>
      </c>
      <c r="D8" s="140" t="s">
        <v>8</v>
      </c>
      <c r="E8" s="140" t="s">
        <v>9</v>
      </c>
      <c r="F8" s="140" t="s">
        <v>10</v>
      </c>
      <c r="G8" s="68" t="s">
        <v>73</v>
      </c>
      <c r="H8" s="68"/>
      <c r="I8" s="67"/>
      <c r="J8" s="67"/>
    </row>
    <row r="9" spans="1:10" ht="39" customHeight="1">
      <c r="A9" s="65"/>
      <c r="B9" s="65"/>
      <c r="C9" s="143"/>
      <c r="D9" s="144"/>
      <c r="E9" s="144"/>
      <c r="F9" s="144"/>
      <c r="G9" s="26" t="s">
        <v>11</v>
      </c>
      <c r="H9" s="26" t="s">
        <v>12</v>
      </c>
      <c r="I9" s="1" t="s">
        <v>55</v>
      </c>
      <c r="J9" s="1" t="s">
        <v>13</v>
      </c>
    </row>
    <row r="10" spans="1:10">
      <c r="A10" s="78" t="s">
        <v>14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ht="18.75" customHeight="1">
      <c r="A11" s="2">
        <v>1</v>
      </c>
      <c r="B11" s="3" t="s">
        <v>15</v>
      </c>
      <c r="C11" s="33">
        <v>3</v>
      </c>
      <c r="D11" s="4">
        <v>3</v>
      </c>
      <c r="E11" s="4">
        <v>3</v>
      </c>
      <c r="F11" s="4">
        <v>3</v>
      </c>
      <c r="G11" s="4">
        <v>4</v>
      </c>
      <c r="H11" s="4">
        <v>4</v>
      </c>
      <c r="I11" s="46">
        <f>SUM(C11:F11)+ SUM(G11:H11)/2</f>
        <v>16</v>
      </c>
      <c r="J11" s="42">
        <f>I11*30</f>
        <v>480</v>
      </c>
    </row>
    <row r="12" spans="1:10" ht="16.5" customHeight="1">
      <c r="A12" s="44">
        <v>2</v>
      </c>
      <c r="B12" s="7" t="s">
        <v>53</v>
      </c>
      <c r="C12" s="34">
        <v>2</v>
      </c>
      <c r="D12" s="8">
        <v>2</v>
      </c>
      <c r="E12" s="8">
        <v>2</v>
      </c>
      <c r="F12" s="8">
        <v>3</v>
      </c>
      <c r="G12" s="8">
        <v>3</v>
      </c>
      <c r="H12" s="8">
        <v>3</v>
      </c>
      <c r="I12" s="46">
        <f t="shared" ref="I12:I26" si="0">SUM(C12:F12)+ SUM(G12:H12)/2</f>
        <v>12</v>
      </c>
      <c r="J12" s="42">
        <f t="shared" ref="J12:J26" si="1">I12*30</f>
        <v>360</v>
      </c>
    </row>
    <row r="13" spans="1:10" ht="18" customHeight="1">
      <c r="A13" s="2">
        <v>3</v>
      </c>
      <c r="B13" s="7" t="s">
        <v>61</v>
      </c>
      <c r="C13" s="34">
        <v>2</v>
      </c>
      <c r="D13" s="8">
        <v>2</v>
      </c>
      <c r="E13" s="8">
        <v>2</v>
      </c>
      <c r="F13" s="8">
        <v>1</v>
      </c>
      <c r="G13" s="8">
        <v>1</v>
      </c>
      <c r="H13" s="8">
        <v>1</v>
      </c>
      <c r="I13" s="46">
        <f t="shared" si="0"/>
        <v>8</v>
      </c>
      <c r="J13" s="42">
        <f t="shared" si="1"/>
        <v>240</v>
      </c>
    </row>
    <row r="14" spans="1:10" ht="18" customHeight="1">
      <c r="A14" s="47">
        <v>4</v>
      </c>
      <c r="B14" s="7" t="s">
        <v>70</v>
      </c>
      <c r="C14" s="34">
        <v>1</v>
      </c>
      <c r="D14" s="8"/>
      <c r="E14" s="8"/>
      <c r="F14" s="8"/>
      <c r="G14" s="8"/>
      <c r="H14" s="8"/>
      <c r="I14" s="46">
        <f t="shared" si="0"/>
        <v>1</v>
      </c>
      <c r="J14" s="42">
        <f t="shared" si="1"/>
        <v>30</v>
      </c>
    </row>
    <row r="15" spans="1:10">
      <c r="A15" s="2">
        <v>5</v>
      </c>
      <c r="B15" s="7" t="s">
        <v>17</v>
      </c>
      <c r="C15" s="34">
        <v>2</v>
      </c>
      <c r="D15" s="8">
        <v>2</v>
      </c>
      <c r="E15" s="8">
        <v>2</v>
      </c>
      <c r="F15" s="8">
        <v>1</v>
      </c>
      <c r="G15" s="8">
        <v>1</v>
      </c>
      <c r="H15" s="8">
        <v>1</v>
      </c>
      <c r="I15" s="46">
        <f t="shared" si="0"/>
        <v>8</v>
      </c>
      <c r="J15" s="42">
        <f t="shared" si="1"/>
        <v>240</v>
      </c>
    </row>
    <row r="16" spans="1:10" ht="18.75" customHeight="1">
      <c r="A16" s="47">
        <v>6</v>
      </c>
      <c r="B16" s="7" t="s">
        <v>18</v>
      </c>
      <c r="C16" s="34"/>
      <c r="D16" s="8"/>
      <c r="E16" s="8"/>
      <c r="F16" s="8">
        <v>1</v>
      </c>
      <c r="G16" s="8">
        <v>1</v>
      </c>
      <c r="H16" s="8">
        <v>1</v>
      </c>
      <c r="I16" s="46">
        <f t="shared" si="0"/>
        <v>2</v>
      </c>
      <c r="J16" s="42">
        <f t="shared" si="1"/>
        <v>60</v>
      </c>
    </row>
    <row r="17" spans="1:10" ht="15" customHeight="1">
      <c r="A17" s="2">
        <v>7</v>
      </c>
      <c r="B17" s="7" t="s">
        <v>19</v>
      </c>
      <c r="C17" s="34"/>
      <c r="D17" s="8">
        <v>1</v>
      </c>
      <c r="E17" s="8">
        <v>1</v>
      </c>
      <c r="F17" s="8"/>
      <c r="G17" s="8"/>
      <c r="H17" s="8"/>
      <c r="I17" s="46">
        <f t="shared" si="0"/>
        <v>2</v>
      </c>
      <c r="J17" s="42">
        <f t="shared" si="1"/>
        <v>60</v>
      </c>
    </row>
    <row r="18" spans="1:10" ht="14.25" customHeight="1">
      <c r="A18" s="47">
        <v>8</v>
      </c>
      <c r="B18" s="7" t="s">
        <v>20</v>
      </c>
      <c r="C18" s="34">
        <v>1</v>
      </c>
      <c r="D18" s="8">
        <v>1</v>
      </c>
      <c r="E18" s="8">
        <v>1</v>
      </c>
      <c r="F18" s="8">
        <v>1</v>
      </c>
      <c r="G18" s="8"/>
      <c r="H18" s="8"/>
      <c r="I18" s="46">
        <f t="shared" si="0"/>
        <v>4</v>
      </c>
      <c r="J18" s="42">
        <f t="shared" si="1"/>
        <v>120</v>
      </c>
    </row>
    <row r="19" spans="1:10" ht="13.5" customHeight="1">
      <c r="A19" s="2">
        <v>9</v>
      </c>
      <c r="B19" s="7" t="s">
        <v>21</v>
      </c>
      <c r="C19" s="34">
        <v>1</v>
      </c>
      <c r="D19" s="8">
        <v>1</v>
      </c>
      <c r="E19" s="8">
        <v>1</v>
      </c>
      <c r="F19" s="8">
        <v>1</v>
      </c>
      <c r="G19" s="8"/>
      <c r="H19" s="8"/>
      <c r="I19" s="46">
        <f t="shared" si="0"/>
        <v>4</v>
      </c>
      <c r="J19" s="42">
        <f t="shared" si="1"/>
        <v>120</v>
      </c>
    </row>
    <row r="20" spans="1:10">
      <c r="A20" s="47">
        <v>10</v>
      </c>
      <c r="B20" s="7" t="s">
        <v>22</v>
      </c>
      <c r="C20" s="34">
        <v>1</v>
      </c>
      <c r="D20" s="8">
        <v>1</v>
      </c>
      <c r="E20" s="8">
        <v>1</v>
      </c>
      <c r="F20" s="8">
        <v>1</v>
      </c>
      <c r="G20" s="8"/>
      <c r="H20" s="8"/>
      <c r="I20" s="46">
        <f t="shared" si="0"/>
        <v>4</v>
      </c>
      <c r="J20" s="42">
        <f t="shared" si="1"/>
        <v>120</v>
      </c>
    </row>
    <row r="21" spans="1:10">
      <c r="A21" s="2">
        <v>11</v>
      </c>
      <c r="B21" s="7" t="s">
        <v>23</v>
      </c>
      <c r="C21" s="34">
        <v>1</v>
      </c>
      <c r="D21" s="8">
        <v>1</v>
      </c>
      <c r="E21" s="8">
        <v>1</v>
      </c>
      <c r="F21" s="8">
        <v>1</v>
      </c>
      <c r="G21" s="8"/>
      <c r="H21" s="8"/>
      <c r="I21" s="46">
        <f t="shared" si="0"/>
        <v>4</v>
      </c>
      <c r="J21" s="42">
        <f t="shared" si="1"/>
        <v>120</v>
      </c>
    </row>
    <row r="22" spans="1:10" ht="16.5" customHeight="1">
      <c r="A22" s="47">
        <v>12</v>
      </c>
      <c r="B22" s="7" t="s">
        <v>50</v>
      </c>
      <c r="C22" s="34">
        <v>3</v>
      </c>
      <c r="D22" s="8">
        <v>3</v>
      </c>
      <c r="E22" s="8">
        <v>4</v>
      </c>
      <c r="F22" s="8">
        <v>4</v>
      </c>
      <c r="G22" s="8">
        <v>4</v>
      </c>
      <c r="H22" s="8">
        <v>4</v>
      </c>
      <c r="I22" s="46">
        <f t="shared" si="0"/>
        <v>18</v>
      </c>
      <c r="J22" s="42">
        <f t="shared" si="1"/>
        <v>540</v>
      </c>
    </row>
    <row r="23" spans="1:10" ht="17.25" customHeight="1">
      <c r="A23" s="2">
        <v>13</v>
      </c>
      <c r="B23" s="7" t="s">
        <v>24</v>
      </c>
      <c r="C23" s="34">
        <v>1</v>
      </c>
      <c r="D23" s="8">
        <v>1</v>
      </c>
      <c r="E23" s="8">
        <v>1</v>
      </c>
      <c r="F23" s="8"/>
      <c r="G23" s="8"/>
      <c r="H23" s="8"/>
      <c r="I23" s="46">
        <f t="shared" si="0"/>
        <v>3</v>
      </c>
      <c r="J23" s="42">
        <f t="shared" si="1"/>
        <v>90</v>
      </c>
    </row>
    <row r="24" spans="1:10" ht="14.25" customHeight="1">
      <c r="A24" s="47">
        <v>14</v>
      </c>
      <c r="B24" s="7" t="s">
        <v>25</v>
      </c>
      <c r="C24" s="34">
        <v>3</v>
      </c>
      <c r="D24" s="8">
        <v>3</v>
      </c>
      <c r="E24" s="8">
        <v>3</v>
      </c>
      <c r="F24" s="8">
        <v>3</v>
      </c>
      <c r="G24" s="8">
        <v>3</v>
      </c>
      <c r="H24" s="8">
        <v>3</v>
      </c>
      <c r="I24" s="46">
        <f t="shared" si="0"/>
        <v>15</v>
      </c>
      <c r="J24" s="42">
        <f t="shared" si="1"/>
        <v>450</v>
      </c>
    </row>
    <row r="25" spans="1:10" ht="15" customHeight="1">
      <c r="A25" s="2">
        <v>15</v>
      </c>
      <c r="B25" s="7" t="s">
        <v>26</v>
      </c>
      <c r="C25" s="34">
        <v>1</v>
      </c>
      <c r="D25" s="8"/>
      <c r="E25" s="8"/>
      <c r="F25" s="8"/>
      <c r="G25" s="8"/>
      <c r="H25" s="8"/>
      <c r="I25" s="46">
        <f t="shared" si="0"/>
        <v>1</v>
      </c>
      <c r="J25" s="42">
        <f t="shared" si="1"/>
        <v>30</v>
      </c>
    </row>
    <row r="26" spans="1:10" ht="15" customHeight="1">
      <c r="A26" s="47">
        <v>16</v>
      </c>
      <c r="B26" s="7" t="s">
        <v>27</v>
      </c>
      <c r="C26" s="34">
        <v>1</v>
      </c>
      <c r="D26" s="8">
        <v>1</v>
      </c>
      <c r="E26" s="8">
        <v>1</v>
      </c>
      <c r="F26" s="8">
        <v>1</v>
      </c>
      <c r="G26" s="8">
        <v>1</v>
      </c>
      <c r="H26" s="8">
        <v>1</v>
      </c>
      <c r="I26" s="46">
        <f t="shared" si="0"/>
        <v>5</v>
      </c>
      <c r="J26" s="42">
        <f t="shared" si="1"/>
        <v>150</v>
      </c>
    </row>
    <row r="27" spans="1:10">
      <c r="A27" s="72" t="s">
        <v>28</v>
      </c>
      <c r="B27" s="73"/>
      <c r="C27" s="147">
        <f>SUM(C11:C26)</f>
        <v>23</v>
      </c>
      <c r="D27" s="145">
        <f t="shared" ref="D27:H27" si="2">SUM(D11:D26)</f>
        <v>22</v>
      </c>
      <c r="E27" s="145">
        <f t="shared" si="2"/>
        <v>23</v>
      </c>
      <c r="F27" s="145">
        <f t="shared" si="2"/>
        <v>21</v>
      </c>
      <c r="G27" s="43">
        <f t="shared" si="2"/>
        <v>18</v>
      </c>
      <c r="H27" s="43">
        <f t="shared" si="2"/>
        <v>18</v>
      </c>
      <c r="I27" s="70">
        <f>SUM(I11:I26)</f>
        <v>107</v>
      </c>
      <c r="J27" s="70">
        <f>SUM(J11:J26)</f>
        <v>3210</v>
      </c>
    </row>
    <row r="28" spans="1:10">
      <c r="A28" s="74"/>
      <c r="B28" s="75"/>
      <c r="C28" s="148"/>
      <c r="D28" s="184"/>
      <c r="E28" s="184"/>
      <c r="F28" s="149"/>
      <c r="G28" s="76">
        <f>(G27+H27)/2</f>
        <v>18</v>
      </c>
      <c r="H28" s="76"/>
      <c r="I28" s="70"/>
      <c r="J28" s="70"/>
    </row>
    <row r="29" spans="1:10">
      <c r="A29" s="78" t="s">
        <v>69</v>
      </c>
      <c r="B29" s="79"/>
      <c r="C29" s="79"/>
      <c r="D29" s="79"/>
      <c r="E29" s="79"/>
      <c r="F29" s="79"/>
      <c r="G29" s="79"/>
      <c r="H29" s="79"/>
      <c r="I29" s="79"/>
      <c r="J29" s="79"/>
    </row>
    <row r="30" spans="1:10" ht="15" customHeight="1">
      <c r="A30" s="44">
        <v>1</v>
      </c>
      <c r="B30" s="7" t="s">
        <v>83</v>
      </c>
      <c r="C30" s="35">
        <v>1</v>
      </c>
      <c r="D30" s="8">
        <v>1</v>
      </c>
      <c r="E30" s="8">
        <v>2</v>
      </c>
      <c r="F30" s="8">
        <v>2</v>
      </c>
      <c r="G30" s="8">
        <v>2</v>
      </c>
      <c r="H30" s="8">
        <v>2</v>
      </c>
      <c r="I30" s="46">
        <f t="shared" ref="I30" si="3">SUM(C30:F30)+ SUM(G30:H30)/2</f>
        <v>8</v>
      </c>
      <c r="J30" s="42">
        <f>I30*30</f>
        <v>240</v>
      </c>
    </row>
    <row r="31" spans="1:10">
      <c r="A31" s="123" t="s">
        <v>30</v>
      </c>
      <c r="B31" s="124"/>
      <c r="C31" s="147">
        <f t="shared" ref="C31:J31" si="4">SUM(C30:C30)</f>
        <v>1</v>
      </c>
      <c r="D31" s="145">
        <f t="shared" si="4"/>
        <v>1</v>
      </c>
      <c r="E31" s="145">
        <f t="shared" si="4"/>
        <v>2</v>
      </c>
      <c r="F31" s="145">
        <f t="shared" si="4"/>
        <v>2</v>
      </c>
      <c r="G31" s="43">
        <f t="shared" si="4"/>
        <v>2</v>
      </c>
      <c r="H31" s="43">
        <f t="shared" si="4"/>
        <v>2</v>
      </c>
      <c r="I31" s="70">
        <f t="shared" si="4"/>
        <v>8</v>
      </c>
      <c r="J31" s="70">
        <f t="shared" si="4"/>
        <v>240</v>
      </c>
    </row>
    <row r="32" spans="1:10">
      <c r="A32" s="125"/>
      <c r="B32" s="126"/>
      <c r="C32" s="148"/>
      <c r="D32" s="184"/>
      <c r="E32" s="184"/>
      <c r="F32" s="149"/>
      <c r="G32" s="76">
        <f>(G31+H31)/2</f>
        <v>2</v>
      </c>
      <c r="H32" s="76"/>
      <c r="I32" s="70"/>
      <c r="J32" s="70"/>
    </row>
    <row r="33" spans="1:10" ht="14.4" customHeight="1">
      <c r="A33" s="84" t="s">
        <v>81</v>
      </c>
      <c r="B33" s="85"/>
      <c r="C33" s="85"/>
      <c r="D33" s="85"/>
      <c r="E33" s="85"/>
      <c r="F33" s="85"/>
      <c r="G33" s="85"/>
      <c r="H33" s="85"/>
      <c r="I33" s="85"/>
      <c r="J33" s="85"/>
    </row>
    <row r="34" spans="1:10" ht="14.4" customHeight="1">
      <c r="A34" s="44">
        <v>1</v>
      </c>
      <c r="B34" s="7" t="s">
        <v>84</v>
      </c>
      <c r="C34" s="37">
        <v>2</v>
      </c>
      <c r="D34" s="20"/>
      <c r="E34" s="20"/>
      <c r="F34" s="20"/>
      <c r="G34" s="20"/>
      <c r="H34" s="20"/>
      <c r="I34" s="46">
        <f t="shared" ref="I34:I38" si="5">SUM(C34:F34)+ SUM(G34:H34)/2</f>
        <v>2</v>
      </c>
      <c r="J34" s="42">
        <f t="shared" ref="J34:J53" si="6">I34*30</f>
        <v>60</v>
      </c>
    </row>
    <row r="35" spans="1:10" ht="14.4" customHeight="1">
      <c r="A35" s="44">
        <v>2</v>
      </c>
      <c r="B35" s="7" t="s">
        <v>85</v>
      </c>
      <c r="C35" s="37"/>
      <c r="D35" s="20">
        <v>2</v>
      </c>
      <c r="E35" s="20"/>
      <c r="F35" s="20"/>
      <c r="G35" s="20"/>
      <c r="H35" s="20"/>
      <c r="I35" s="46">
        <f t="shared" si="5"/>
        <v>2</v>
      </c>
      <c r="J35" s="42">
        <f t="shared" si="6"/>
        <v>60</v>
      </c>
    </row>
    <row r="36" spans="1:10" ht="14.4" customHeight="1">
      <c r="A36" s="44">
        <v>3</v>
      </c>
      <c r="B36" s="7" t="s">
        <v>86</v>
      </c>
      <c r="C36" s="37">
        <v>1</v>
      </c>
      <c r="D36" s="20">
        <v>1</v>
      </c>
      <c r="E36" s="20"/>
      <c r="F36" s="20"/>
      <c r="G36" s="20"/>
      <c r="H36" s="20"/>
      <c r="I36" s="46">
        <f t="shared" si="5"/>
        <v>2</v>
      </c>
      <c r="J36" s="42">
        <f t="shared" si="6"/>
        <v>60</v>
      </c>
    </row>
    <row r="37" spans="1:10" ht="14.4" customHeight="1">
      <c r="A37" s="44">
        <v>4</v>
      </c>
      <c r="B37" s="7" t="s">
        <v>87</v>
      </c>
      <c r="C37" s="37">
        <v>3</v>
      </c>
      <c r="D37" s="20"/>
      <c r="E37" s="20"/>
      <c r="F37" s="20"/>
      <c r="G37" s="20"/>
      <c r="H37" s="20"/>
      <c r="I37" s="46">
        <f t="shared" ref="I37" si="7">SUM(C37:F37)+ SUM(G37:H37)/2</f>
        <v>3</v>
      </c>
      <c r="J37" s="42">
        <f t="shared" si="6"/>
        <v>90</v>
      </c>
    </row>
    <row r="38" spans="1:10" ht="14.4" customHeight="1">
      <c r="A38" s="44">
        <v>5</v>
      </c>
      <c r="B38" s="7" t="s">
        <v>88</v>
      </c>
      <c r="C38" s="37"/>
      <c r="D38" s="20">
        <v>2</v>
      </c>
      <c r="E38" s="20">
        <v>2</v>
      </c>
      <c r="F38" s="20"/>
      <c r="G38" s="20"/>
      <c r="H38" s="20"/>
      <c r="I38" s="46">
        <f t="shared" si="5"/>
        <v>4</v>
      </c>
      <c r="J38" s="42">
        <f t="shared" si="6"/>
        <v>120</v>
      </c>
    </row>
    <row r="39" spans="1:10" ht="17.399999999999999" customHeight="1">
      <c r="A39" s="44">
        <v>6</v>
      </c>
      <c r="B39" s="7" t="s">
        <v>89</v>
      </c>
      <c r="C39" s="35"/>
      <c r="D39" s="10">
        <v>2</v>
      </c>
      <c r="E39" s="10">
        <v>1</v>
      </c>
      <c r="F39" s="10"/>
      <c r="G39" s="10"/>
      <c r="H39" s="10"/>
      <c r="I39" s="46">
        <f t="shared" ref="I39:I43" si="8">SUM(C39:F39)+ SUM(G39:H39)/2</f>
        <v>3</v>
      </c>
      <c r="J39" s="42">
        <f t="shared" si="6"/>
        <v>90</v>
      </c>
    </row>
    <row r="40" spans="1:10" ht="16.2" customHeight="1">
      <c r="A40" s="44">
        <v>7</v>
      </c>
      <c r="B40" s="7" t="s">
        <v>36</v>
      </c>
      <c r="C40" s="35"/>
      <c r="D40" s="10"/>
      <c r="E40" s="10">
        <v>2</v>
      </c>
      <c r="F40" s="10">
        <v>2</v>
      </c>
      <c r="G40" s="10">
        <v>2</v>
      </c>
      <c r="H40" s="10"/>
      <c r="I40" s="46">
        <f t="shared" si="8"/>
        <v>5</v>
      </c>
      <c r="J40" s="42">
        <f t="shared" si="6"/>
        <v>150</v>
      </c>
    </row>
    <row r="41" spans="1:10" ht="15" customHeight="1">
      <c r="A41" s="44">
        <v>8</v>
      </c>
      <c r="B41" s="7" t="s">
        <v>90</v>
      </c>
      <c r="C41" s="35"/>
      <c r="D41" s="10"/>
      <c r="E41" s="10"/>
      <c r="F41" s="10">
        <v>3</v>
      </c>
      <c r="G41" s="10">
        <v>4</v>
      </c>
      <c r="H41" s="10"/>
      <c r="I41" s="46">
        <f t="shared" si="8"/>
        <v>5</v>
      </c>
      <c r="J41" s="42">
        <f t="shared" si="6"/>
        <v>150</v>
      </c>
    </row>
    <row r="42" spans="1:10" ht="16.5" customHeight="1">
      <c r="A42" s="44">
        <v>9</v>
      </c>
      <c r="B42" s="7" t="s">
        <v>64</v>
      </c>
      <c r="C42" s="35"/>
      <c r="D42" s="10">
        <v>1</v>
      </c>
      <c r="E42" s="10">
        <v>1</v>
      </c>
      <c r="F42" s="10"/>
      <c r="G42" s="10"/>
      <c r="H42" s="10"/>
      <c r="I42" s="46">
        <f t="shared" si="8"/>
        <v>2</v>
      </c>
      <c r="J42" s="42">
        <f t="shared" si="6"/>
        <v>60</v>
      </c>
    </row>
    <row r="43" spans="1:10" ht="16.5" customHeight="1">
      <c r="A43" s="170" t="s">
        <v>97</v>
      </c>
      <c r="B43" s="181"/>
      <c r="C43" s="179">
        <f>SUM(C34,C35,C36,C37,C38,C39,C40,C41,C42,)</f>
        <v>6</v>
      </c>
      <c r="D43" s="177">
        <f t="shared" ref="D43:F43" si="9">SUM(D34,D35,D36,D37,D38,D39,D40,D41,D42,)</f>
        <v>8</v>
      </c>
      <c r="E43" s="177">
        <f t="shared" si="9"/>
        <v>6</v>
      </c>
      <c r="F43" s="177">
        <f t="shared" si="9"/>
        <v>5</v>
      </c>
      <c r="G43" s="43">
        <f>SUM(G34,G35,G36,G37,G38,G39,G40,G41,G42,)</f>
        <v>6</v>
      </c>
      <c r="H43" s="43"/>
      <c r="I43" s="162">
        <f t="shared" si="8"/>
        <v>28</v>
      </c>
      <c r="J43" s="162">
        <f t="shared" si="6"/>
        <v>840</v>
      </c>
    </row>
    <row r="44" spans="1:10" ht="13.2" customHeight="1">
      <c r="A44" s="182"/>
      <c r="B44" s="183"/>
      <c r="C44" s="148"/>
      <c r="D44" s="146"/>
      <c r="E44" s="146"/>
      <c r="F44" s="146"/>
      <c r="G44" s="76">
        <f>(G43+H43)/2</f>
        <v>3</v>
      </c>
      <c r="H44" s="76"/>
      <c r="I44" s="163"/>
      <c r="J44" s="163"/>
    </row>
    <row r="45" spans="1:10" ht="16.5" customHeight="1">
      <c r="A45" s="154" t="s">
        <v>98</v>
      </c>
      <c r="B45" s="155"/>
      <c r="C45" s="156"/>
      <c r="D45" s="156"/>
      <c r="E45" s="156"/>
      <c r="F45" s="156"/>
      <c r="G45" s="156"/>
      <c r="H45" s="156"/>
      <c r="I45" s="156"/>
      <c r="J45" s="157"/>
    </row>
    <row r="46" spans="1:10" ht="17.399999999999999" customHeight="1">
      <c r="A46" s="44">
        <v>1</v>
      </c>
      <c r="B46" s="7" t="s">
        <v>91</v>
      </c>
      <c r="C46" s="34">
        <v>5</v>
      </c>
      <c r="D46" s="10"/>
      <c r="E46" s="10"/>
      <c r="F46" s="10"/>
      <c r="G46" s="10"/>
      <c r="H46" s="10"/>
      <c r="I46" s="46">
        <f t="shared" ref="I46:I51" si="10">SUM(C46:F46)+ SUM(G46:H46)/2</f>
        <v>5</v>
      </c>
      <c r="J46" s="42">
        <f t="shared" si="6"/>
        <v>150</v>
      </c>
    </row>
    <row r="47" spans="1:10" ht="31.95" customHeight="1">
      <c r="A47" s="44">
        <v>2</v>
      </c>
      <c r="B47" s="7" t="s">
        <v>92</v>
      </c>
      <c r="C47" s="35"/>
      <c r="D47" s="10">
        <v>3</v>
      </c>
      <c r="E47" s="10">
        <v>3</v>
      </c>
      <c r="F47" s="10"/>
      <c r="G47" s="10"/>
      <c r="H47" s="10"/>
      <c r="I47" s="46">
        <f t="shared" si="10"/>
        <v>6</v>
      </c>
      <c r="J47" s="42">
        <f t="shared" si="6"/>
        <v>180</v>
      </c>
    </row>
    <row r="48" spans="1:10" ht="16.2" customHeight="1">
      <c r="A48" s="44">
        <v>3</v>
      </c>
      <c r="B48" s="7" t="s">
        <v>93</v>
      </c>
      <c r="C48" s="35"/>
      <c r="D48" s="10">
        <v>2</v>
      </c>
      <c r="E48" s="10">
        <v>3</v>
      </c>
      <c r="F48" s="10"/>
      <c r="G48" s="10"/>
      <c r="H48" s="10"/>
      <c r="I48" s="46">
        <f t="shared" si="10"/>
        <v>5</v>
      </c>
      <c r="J48" s="42">
        <f t="shared" si="6"/>
        <v>150</v>
      </c>
    </row>
    <row r="49" spans="1:10" ht="14.25" customHeight="1">
      <c r="A49" s="44">
        <v>4</v>
      </c>
      <c r="B49" s="7" t="s">
        <v>94</v>
      </c>
      <c r="C49" s="35"/>
      <c r="D49" s="10"/>
      <c r="E49" s="10"/>
      <c r="F49" s="10">
        <v>4</v>
      </c>
      <c r="G49" s="10">
        <v>4</v>
      </c>
      <c r="H49" s="10"/>
      <c r="I49" s="46">
        <f t="shared" si="10"/>
        <v>6</v>
      </c>
      <c r="J49" s="42">
        <f t="shared" si="6"/>
        <v>180</v>
      </c>
    </row>
    <row r="50" spans="1:10" ht="14.25" customHeight="1">
      <c r="A50" s="44">
        <v>5</v>
      </c>
      <c r="B50" s="7" t="s">
        <v>95</v>
      </c>
      <c r="C50" s="35"/>
      <c r="D50" s="10"/>
      <c r="E50" s="10"/>
      <c r="F50" s="10">
        <v>4</v>
      </c>
      <c r="G50" s="10">
        <v>4</v>
      </c>
      <c r="H50" s="10"/>
      <c r="I50" s="46">
        <f t="shared" si="10"/>
        <v>6</v>
      </c>
      <c r="J50" s="42">
        <f t="shared" si="6"/>
        <v>180</v>
      </c>
    </row>
    <row r="51" spans="1:10" ht="14.25" customHeight="1">
      <c r="A51" s="170" t="s">
        <v>97</v>
      </c>
      <c r="B51" s="174"/>
      <c r="C51" s="179">
        <f>SUM(C46,C47,C48,C49,C50,)</f>
        <v>5</v>
      </c>
      <c r="D51" s="177">
        <f t="shared" ref="D51:F51" si="11">SUM(D46,D47,D48,D49,D50,)</f>
        <v>5</v>
      </c>
      <c r="E51" s="177">
        <f t="shared" si="11"/>
        <v>6</v>
      </c>
      <c r="F51" s="177">
        <f t="shared" si="11"/>
        <v>8</v>
      </c>
      <c r="G51" s="15">
        <f t="shared" ref="G51:H51" si="12">SUM(G46,G47,G49,G50,)</f>
        <v>8</v>
      </c>
      <c r="H51" s="15">
        <f t="shared" si="12"/>
        <v>0</v>
      </c>
      <c r="I51" s="162">
        <f t="shared" si="10"/>
        <v>28</v>
      </c>
      <c r="J51" s="162">
        <f t="shared" si="6"/>
        <v>840</v>
      </c>
    </row>
    <row r="52" spans="1:10" ht="14.25" customHeight="1">
      <c r="A52" s="175"/>
      <c r="B52" s="176"/>
      <c r="C52" s="180"/>
      <c r="D52" s="178"/>
      <c r="E52" s="178"/>
      <c r="F52" s="178"/>
      <c r="G52" s="76">
        <f>(G51+H51)/2</f>
        <v>4</v>
      </c>
      <c r="H52" s="76"/>
      <c r="I52" s="163"/>
      <c r="J52" s="163"/>
    </row>
    <row r="53" spans="1:10">
      <c r="A53" s="150" t="s">
        <v>38</v>
      </c>
      <c r="B53" s="151"/>
      <c r="C53" s="147">
        <f t="shared" ref="C53:I53" si="13">SUM(C43,C51,)</f>
        <v>11</v>
      </c>
      <c r="D53" s="145">
        <f t="shared" si="13"/>
        <v>13</v>
      </c>
      <c r="E53" s="145">
        <f t="shared" si="13"/>
        <v>12</v>
      </c>
      <c r="F53" s="145">
        <f t="shared" si="13"/>
        <v>13</v>
      </c>
      <c r="G53" s="43">
        <f t="shared" si="13"/>
        <v>14</v>
      </c>
      <c r="H53" s="43">
        <f t="shared" si="13"/>
        <v>0</v>
      </c>
      <c r="I53" s="70">
        <f t="shared" si="13"/>
        <v>56</v>
      </c>
      <c r="J53" s="70">
        <f t="shared" si="6"/>
        <v>1680</v>
      </c>
    </row>
    <row r="54" spans="1:10">
      <c r="A54" s="152"/>
      <c r="B54" s="153"/>
      <c r="C54" s="148"/>
      <c r="D54" s="146"/>
      <c r="E54" s="146"/>
      <c r="F54" s="146"/>
      <c r="G54" s="88">
        <f>(G53+H53)/2</f>
        <v>7</v>
      </c>
      <c r="H54" s="89"/>
      <c r="I54" s="70"/>
      <c r="J54" s="70"/>
    </row>
    <row r="55" spans="1:10">
      <c r="A55" s="98" t="s">
        <v>39</v>
      </c>
      <c r="B55" s="99"/>
      <c r="C55" s="147">
        <f t="shared" ref="C55:I55" si="14">SUM(C27,C31,C53,)</f>
        <v>35</v>
      </c>
      <c r="D55" s="145">
        <f t="shared" si="14"/>
        <v>36</v>
      </c>
      <c r="E55" s="145">
        <f t="shared" si="14"/>
        <v>37</v>
      </c>
      <c r="F55" s="145">
        <f t="shared" si="14"/>
        <v>36</v>
      </c>
      <c r="G55" s="43">
        <f t="shared" si="14"/>
        <v>34</v>
      </c>
      <c r="H55" s="43">
        <f t="shared" si="14"/>
        <v>20</v>
      </c>
      <c r="I55" s="145">
        <f t="shared" si="14"/>
        <v>171</v>
      </c>
      <c r="J55" s="70">
        <f>I55*30</f>
        <v>5130</v>
      </c>
    </row>
    <row r="56" spans="1:10">
      <c r="A56" s="100"/>
      <c r="B56" s="101"/>
      <c r="C56" s="148"/>
      <c r="D56" s="146"/>
      <c r="E56" s="146"/>
      <c r="F56" s="146"/>
      <c r="G56" s="88">
        <f>(G55+H55)/2</f>
        <v>27</v>
      </c>
      <c r="H56" s="89"/>
      <c r="I56" s="146"/>
      <c r="J56" s="70"/>
    </row>
    <row r="57" spans="1:10" ht="17.25" customHeight="1">
      <c r="A57" s="44">
        <v>1</v>
      </c>
      <c r="B57" s="7" t="s">
        <v>49</v>
      </c>
      <c r="C57" s="38" t="s">
        <v>96</v>
      </c>
      <c r="D57" s="16" t="s">
        <v>96</v>
      </c>
      <c r="E57" s="16" t="s">
        <v>96</v>
      </c>
      <c r="F57" s="16"/>
      <c r="G57" s="138"/>
      <c r="H57" s="139"/>
      <c r="I57" s="46"/>
      <c r="J57" s="42">
        <v>42</v>
      </c>
    </row>
    <row r="58" spans="1:10" ht="13.5" customHeight="1">
      <c r="A58" s="44">
        <v>2</v>
      </c>
      <c r="B58" s="7" t="s">
        <v>48</v>
      </c>
      <c r="C58" s="35">
        <v>2</v>
      </c>
      <c r="D58" s="8">
        <v>2</v>
      </c>
      <c r="E58" s="8">
        <v>2</v>
      </c>
      <c r="F58" s="8">
        <v>2</v>
      </c>
      <c r="G58" s="8">
        <v>2</v>
      </c>
      <c r="H58" s="8">
        <v>2</v>
      </c>
      <c r="I58" s="46">
        <f t="shared" ref="I58" si="15">SUM(C58:F58)+ SUM(G58:H58)/2</f>
        <v>10</v>
      </c>
      <c r="J58" s="42">
        <f>I58*30</f>
        <v>300</v>
      </c>
    </row>
    <row r="59" spans="1:10" ht="13.5" customHeight="1">
      <c r="A59" s="51">
        <v>5</v>
      </c>
      <c r="B59" s="17" t="s">
        <v>71</v>
      </c>
      <c r="C59" s="40"/>
      <c r="D59" s="18" t="s">
        <v>72</v>
      </c>
      <c r="E59" s="18" t="s">
        <v>72</v>
      </c>
      <c r="F59" s="18"/>
      <c r="G59" s="138"/>
      <c r="H59" s="169"/>
      <c r="I59" s="42"/>
      <c r="J59" s="45">
        <v>10</v>
      </c>
    </row>
    <row r="60" spans="1:10">
      <c r="A60" s="123" t="s">
        <v>40</v>
      </c>
      <c r="B60" s="124"/>
      <c r="C60" s="159">
        <f>C55+C58</f>
        <v>37</v>
      </c>
      <c r="D60" s="158">
        <f t="shared" ref="D60:F60" si="16">D55+D58</f>
        <v>38</v>
      </c>
      <c r="E60" s="158">
        <f t="shared" si="16"/>
        <v>39</v>
      </c>
      <c r="F60" s="158">
        <f t="shared" si="16"/>
        <v>38</v>
      </c>
      <c r="G60" s="19">
        <f>G55+G58</f>
        <v>36</v>
      </c>
      <c r="H60" s="19">
        <f>H55+H58</f>
        <v>22</v>
      </c>
      <c r="I60" s="127">
        <f>I55+I58</f>
        <v>181</v>
      </c>
      <c r="J60" s="114">
        <f>J55+J57+J58+J59</f>
        <v>5482</v>
      </c>
    </row>
    <row r="61" spans="1:10">
      <c r="A61" s="125"/>
      <c r="B61" s="126"/>
      <c r="C61" s="148"/>
      <c r="D61" s="146"/>
      <c r="E61" s="146"/>
      <c r="F61" s="146"/>
      <c r="G61" s="115">
        <f>(G60+H60)/2</f>
        <v>29</v>
      </c>
      <c r="H61" s="116"/>
      <c r="I61" s="127"/>
      <c r="J61" s="114"/>
    </row>
    <row r="62" spans="1:10" ht="34.200000000000003" customHeight="1">
      <c r="A62" s="164" t="s">
        <v>102</v>
      </c>
      <c r="B62" s="165"/>
      <c r="C62" s="165"/>
      <c r="D62" s="165"/>
      <c r="E62" s="165"/>
      <c r="F62" s="165"/>
      <c r="G62" s="165"/>
      <c r="H62" s="165"/>
      <c r="I62" s="165"/>
      <c r="J62" s="166"/>
    </row>
    <row r="63" spans="1:10" ht="25.2" customHeight="1">
      <c r="A63" s="167" t="s">
        <v>78</v>
      </c>
      <c r="B63" s="168"/>
      <c r="C63" s="168"/>
      <c r="D63" s="168"/>
      <c r="E63" s="168"/>
      <c r="F63" s="168"/>
      <c r="G63" s="168"/>
      <c r="H63" s="168"/>
      <c r="I63" s="168"/>
      <c r="J63" s="168"/>
    </row>
    <row r="64" spans="1:10">
      <c r="A64" s="11"/>
      <c r="B64" s="120" t="s">
        <v>103</v>
      </c>
      <c r="C64" s="120"/>
      <c r="D64" s="120"/>
      <c r="E64" s="120"/>
      <c r="F64" s="70" t="s">
        <v>41</v>
      </c>
      <c r="G64" s="70"/>
      <c r="H64" s="70"/>
      <c r="I64" s="70" t="s">
        <v>42</v>
      </c>
      <c r="J64" s="70"/>
    </row>
    <row r="65" spans="1:10">
      <c r="A65" s="11"/>
      <c r="B65" s="106" t="s">
        <v>43</v>
      </c>
      <c r="C65" s="106"/>
      <c r="D65" s="106"/>
      <c r="E65" s="106"/>
      <c r="F65" s="107">
        <v>4</v>
      </c>
      <c r="G65" s="108"/>
      <c r="H65" s="109"/>
      <c r="I65" s="160">
        <v>140</v>
      </c>
      <c r="J65" s="161"/>
    </row>
    <row r="66" spans="1:10">
      <c r="A66" s="11"/>
      <c r="B66" s="106" t="s">
        <v>79</v>
      </c>
      <c r="C66" s="106"/>
      <c r="D66" s="106"/>
      <c r="E66" s="106"/>
      <c r="F66" s="111">
        <v>4</v>
      </c>
      <c r="G66" s="111"/>
      <c r="H66" s="111"/>
      <c r="I66" s="111">
        <v>140</v>
      </c>
      <c r="J66" s="111"/>
    </row>
    <row r="67" spans="1:10">
      <c r="A67" s="11"/>
      <c r="B67" s="113" t="s">
        <v>44</v>
      </c>
      <c r="C67" s="113"/>
      <c r="D67" s="113"/>
      <c r="E67" s="113"/>
      <c r="F67" s="70">
        <f>SUM(F65:F66)</f>
        <v>8</v>
      </c>
      <c r="G67" s="70"/>
      <c r="H67" s="70"/>
      <c r="I67" s="70">
        <f>SUM(I65:I66)</f>
        <v>280</v>
      </c>
      <c r="J67" s="70"/>
    </row>
    <row r="68" spans="1:10">
      <c r="A68" s="110" t="s">
        <v>77</v>
      </c>
      <c r="B68" s="110"/>
      <c r="C68" s="110"/>
      <c r="D68" s="110"/>
      <c r="E68" s="110"/>
      <c r="F68" s="110"/>
      <c r="G68" s="110"/>
      <c r="H68" s="110"/>
      <c r="I68" s="110"/>
      <c r="J68" s="110"/>
    </row>
    <row r="69" spans="1:10">
      <c r="A69" s="110" t="s">
        <v>80</v>
      </c>
      <c r="B69" s="110"/>
      <c r="C69" s="110"/>
      <c r="D69" s="110"/>
      <c r="E69" s="110"/>
      <c r="F69" s="110"/>
      <c r="G69" s="110"/>
      <c r="H69" s="110"/>
      <c r="I69" s="110"/>
      <c r="J69" s="110"/>
    </row>
    <row r="70" spans="1:10">
      <c r="A70" s="55"/>
      <c r="B70" s="55"/>
      <c r="C70" s="55"/>
      <c r="D70" s="55"/>
      <c r="E70" s="55"/>
      <c r="F70" s="55"/>
      <c r="G70" s="55"/>
      <c r="H70" s="55"/>
      <c r="I70" s="55"/>
      <c r="J70" s="55"/>
    </row>
    <row r="71" spans="1:10">
      <c r="A71" s="55"/>
      <c r="B71" s="55"/>
      <c r="C71" s="55"/>
      <c r="D71" s="55"/>
      <c r="E71" s="55"/>
      <c r="F71" s="55"/>
      <c r="G71" s="55"/>
      <c r="H71" s="55"/>
      <c r="I71" s="55"/>
      <c r="J71" s="55"/>
    </row>
    <row r="72" spans="1:10">
      <c r="B72" s="58" t="s">
        <v>106</v>
      </c>
      <c r="C72" s="58"/>
      <c r="D72" s="58"/>
      <c r="E72" s="58"/>
      <c r="F72" s="58"/>
      <c r="G72" s="58"/>
      <c r="H72" s="58"/>
      <c r="I72" s="58"/>
      <c r="J72" s="58"/>
    </row>
  </sheetData>
  <mergeCells count="94">
    <mergeCell ref="A6:J6"/>
    <mergeCell ref="A1:J1"/>
    <mergeCell ref="A2:J2"/>
    <mergeCell ref="A3:J3"/>
    <mergeCell ref="A4:J4"/>
    <mergeCell ref="A5:J5"/>
    <mergeCell ref="A7:A9"/>
    <mergeCell ref="B7:B9"/>
    <mergeCell ref="C7:H7"/>
    <mergeCell ref="I7:J8"/>
    <mergeCell ref="C8:C9"/>
    <mergeCell ref="D8:D9"/>
    <mergeCell ref="E8:E9"/>
    <mergeCell ref="F8:F9"/>
    <mergeCell ref="G8:H8"/>
    <mergeCell ref="A10:J10"/>
    <mergeCell ref="A27:B28"/>
    <mergeCell ref="C27:C28"/>
    <mergeCell ref="D27:D28"/>
    <mergeCell ref="E27:E28"/>
    <mergeCell ref="F27:F28"/>
    <mergeCell ref="I27:I28"/>
    <mergeCell ref="J27:J28"/>
    <mergeCell ref="G28:H28"/>
    <mergeCell ref="A29:J29"/>
    <mergeCell ref="A31:B32"/>
    <mergeCell ref="C31:C32"/>
    <mergeCell ref="D31:D32"/>
    <mergeCell ref="E31:E32"/>
    <mergeCell ref="F31:F32"/>
    <mergeCell ref="I31:I32"/>
    <mergeCell ref="J31:J32"/>
    <mergeCell ref="G32:H32"/>
    <mergeCell ref="A33:J33"/>
    <mergeCell ref="A43:B44"/>
    <mergeCell ref="C43:C44"/>
    <mergeCell ref="D43:D44"/>
    <mergeCell ref="E43:E44"/>
    <mergeCell ref="F43:F44"/>
    <mergeCell ref="I43:I44"/>
    <mergeCell ref="J43:J44"/>
    <mergeCell ref="G44:H44"/>
    <mergeCell ref="A45:J45"/>
    <mergeCell ref="A51:B52"/>
    <mergeCell ref="C51:C52"/>
    <mergeCell ref="D51:D52"/>
    <mergeCell ref="E51:E52"/>
    <mergeCell ref="F51:F52"/>
    <mergeCell ref="I51:I52"/>
    <mergeCell ref="J51:J52"/>
    <mergeCell ref="G52:H52"/>
    <mergeCell ref="J53:J54"/>
    <mergeCell ref="G54:H54"/>
    <mergeCell ref="A55:B56"/>
    <mergeCell ref="C55:C56"/>
    <mergeCell ref="D55:D56"/>
    <mergeCell ref="E55:E56"/>
    <mergeCell ref="F55:F56"/>
    <mergeCell ref="I55:I56"/>
    <mergeCell ref="J55:J56"/>
    <mergeCell ref="G56:H56"/>
    <mergeCell ref="A53:B54"/>
    <mergeCell ref="C53:C54"/>
    <mergeCell ref="D53:D54"/>
    <mergeCell ref="E53:E54"/>
    <mergeCell ref="F53:F54"/>
    <mergeCell ref="I53:I54"/>
    <mergeCell ref="B64:E64"/>
    <mergeCell ref="F64:H64"/>
    <mergeCell ref="I64:J64"/>
    <mergeCell ref="G57:H57"/>
    <mergeCell ref="G59:H59"/>
    <mergeCell ref="A60:B61"/>
    <mergeCell ref="C60:C61"/>
    <mergeCell ref="D60:D61"/>
    <mergeCell ref="E60:E61"/>
    <mergeCell ref="F60:F61"/>
    <mergeCell ref="I60:I61"/>
    <mergeCell ref="J60:J61"/>
    <mergeCell ref="G61:H61"/>
    <mergeCell ref="A62:J62"/>
    <mergeCell ref="A63:J63"/>
    <mergeCell ref="B72:J72"/>
    <mergeCell ref="B65:E65"/>
    <mergeCell ref="F65:H65"/>
    <mergeCell ref="I65:J65"/>
    <mergeCell ref="B66:E66"/>
    <mergeCell ref="F66:H66"/>
    <mergeCell ref="I66:J66"/>
    <mergeCell ref="B67:E67"/>
    <mergeCell ref="F67:H67"/>
    <mergeCell ref="I67:J67"/>
    <mergeCell ref="A68:J68"/>
    <mergeCell ref="A69:J69"/>
  </mergeCells>
  <printOptions horizontalCentered="1"/>
  <pageMargins left="0.31496062992125984" right="0.31496062992125984" top="0.19685039370078741" bottom="0.35433070866141736" header="0" footer="0"/>
  <pageSetup paperSize="9" scale="6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IV TE 21-22 </vt:lpstr>
      <vt:lpstr>III TEg (4 let)21-22  </vt:lpstr>
      <vt:lpstr>III TEp (5 let)2021-22</vt:lpstr>
      <vt:lpstr>II TE (5 let)21-22 </vt:lpstr>
      <vt:lpstr>I TE (5 let)21-22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2021-08-21T17:35:11Z</dcterms:modified>
</cp:coreProperties>
</file>